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:\OASIS\OCL Spreadsheet updates 2.11.21\"/>
    </mc:Choice>
  </mc:AlternateContent>
  <xr:revisionPtr revIDLastSave="0" documentId="8_{5ABCD0F1-0215-4A65-B214-6A171C99E65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8(a) Pool 1" sheetId="1" r:id="rId1"/>
    <sheet name="8(a) Pool 2" sheetId="2" r:id="rId2"/>
    <sheet name="8(a) Pool 3" sheetId="3" r:id="rId3"/>
    <sheet name="8(a) Pool 4" sheetId="4" r:id="rId4"/>
    <sheet name="8(a) Pool 5B" sheetId="5" r:id="rId5"/>
    <sheet name="Active Contractors" sheetId="6" r:id="rId6"/>
    <sheet name="Active Contracts" sheetId="7" r:id="rId7"/>
  </sheets>
  <definedNames>
    <definedName name="Z_26D6BB7A_ACED_478E_935D_8291F8C0C188_.wvu.FilterData" localSheetId="0" hidden="1">'8(a) Pool 1'!$A$1:$L$97</definedName>
    <definedName name="Z_29E08D09_8EA2_4098_A798_F0B295E901AF_.wvu.FilterData" localSheetId="0" hidden="1">'8(a) Pool 1'!$A$1:$L$97</definedName>
    <definedName name="Z_7F377B29_93FE_4010_BCC1_9775B0FFF663_.wvu.FilterData" localSheetId="0" hidden="1">'8(a) Pool 1'!$A$1:$K$117</definedName>
    <definedName name="Z_7F377B29_93FE_4010_BCC1_9775B0FFF663_.wvu.FilterData" localSheetId="1" hidden="1">'8(a) Pool 2'!$A$1:$K$69</definedName>
    <definedName name="Z_7F377B29_93FE_4010_BCC1_9775B0FFF663_.wvu.FilterData" localSheetId="2" hidden="1">'8(a) Pool 3'!$A$1:$K$80</definedName>
    <definedName name="Z_7F377B29_93FE_4010_BCC1_9775B0FFF663_.wvu.FilterData" localSheetId="3" hidden="1">'8(a) Pool 4'!$A$1:$K$72</definedName>
    <definedName name="Z_7F377B29_93FE_4010_BCC1_9775B0FFF663_.wvu.FilterData" localSheetId="4" hidden="1">'8(a) Pool 5B'!$A$1:$K$60</definedName>
    <definedName name="Z_CB7D56CF_9AE1_4826_81AB_10D5203160CB_.wvu.FilterData" localSheetId="0" hidden="1">'8(a) Pool 1'!$A$1:$L$97</definedName>
    <definedName name="Z_CB7D56CF_9AE1_4826_81AB_10D5203160CB_.wvu.FilterData" localSheetId="2" hidden="1">'8(a) Pool 3'!$A$1:$L$49</definedName>
    <definedName name="Z_CB7D56CF_9AE1_4826_81AB_10D5203160CB_.wvu.FilterData" localSheetId="3" hidden="1">'8(a) Pool 4'!$A$1:$L$13</definedName>
    <definedName name="Z_E59F0F7A_17B6_48D3_8521_AE8703953536_.wvu.FilterData" localSheetId="0" hidden="1">'8(a) Pool 1'!$A$1:$L$97</definedName>
  </definedNames>
  <calcPr calcId="191029"/>
  <customWorkbookViews>
    <customWorkbookView name="Filter 1" guid="{7F377B29-93FE-4010-BCC1-9775B0FFF663}" maximized="1" windowWidth="0" windowHeight="0" activeSheetId="0"/>
    <customWorkbookView name="Filter 3" guid="{E59F0F7A-17B6-48D3-8521-AE8703953536}" maximized="1" windowWidth="0" windowHeight="0" activeSheetId="0"/>
    <customWorkbookView name="Filter 2" guid="{CB7D56CF-9AE1-4826-81AB-10D5203160CB}" maximized="1" windowWidth="0" windowHeight="0" activeSheetId="0"/>
    <customWorkbookView name="Filter 5" guid="{29E08D09-8EA2-4098-A798-F0B295E901AF}" maximized="1" windowWidth="0" windowHeight="0" activeSheetId="0"/>
    <customWorkbookView name="Filter 4" guid="{26D6BB7A-ACED-478E-935D-8291F8C0C188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7" l="1"/>
  <c r="C13" i="4"/>
  <c r="C49" i="3"/>
  <c r="C48" i="3"/>
  <c r="C46" i="3"/>
  <c r="C34" i="3"/>
  <c r="C33" i="3"/>
  <c r="C27" i="3"/>
  <c r="C24" i="3"/>
  <c r="C23" i="3"/>
  <c r="C19" i="3"/>
  <c r="C17" i="3"/>
  <c r="C16" i="3"/>
  <c r="C13" i="3"/>
  <c r="C10" i="3"/>
  <c r="C10" i="2"/>
  <c r="C9" i="2"/>
  <c r="C8" i="2"/>
  <c r="C2" i="2"/>
  <c r="C97" i="1"/>
  <c r="C92" i="1"/>
  <c r="C90" i="1"/>
  <c r="C88" i="1"/>
  <c r="C84" i="1"/>
  <c r="C73" i="1"/>
  <c r="C70" i="1"/>
  <c r="C67" i="1"/>
  <c r="C65" i="1"/>
  <c r="C64" i="1"/>
  <c r="C58" i="1"/>
  <c r="C56" i="1"/>
  <c r="C55" i="1"/>
  <c r="C49" i="1"/>
  <c r="C48" i="1"/>
  <c r="C47" i="1"/>
  <c r="C39" i="1"/>
  <c r="C38" i="1"/>
  <c r="C34" i="1"/>
  <c r="C33" i="1"/>
  <c r="C30" i="1"/>
  <c r="C23" i="1"/>
  <c r="C22" i="1"/>
  <c r="C19" i="1"/>
  <c r="C18" i="1"/>
  <c r="C17" i="1"/>
  <c r="C15" i="1"/>
  <c r="C10" i="1"/>
  <c r="C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000-000002000000}">
      <text>
        <r>
          <rPr>
            <sz val="10"/>
            <color rgb="FF000000"/>
            <rFont val="Arial"/>
            <scheme val="minor"/>
          </rPr>
          <t>SubPool numbers are shown via the 11th character (the first one after the "8" for 8(a))
	-Kenny Yiu - QRABD
----
SubPool numbers are shown via the 11th character (the first one after the "8" for 8(a))
	-Kenny Yiu - QRABD
----
SubPool numbers are shown via the 11th character (the first one after the "8" for 8(a))
	-Kenny Yiu - QRABD</t>
        </r>
      </text>
    </comment>
    <comment ref="F1" authorId="0" shapeId="0" xr:uid="{00000000-0006-0000-0000-000001000000}">
      <text>
        <r>
          <rPr>
            <sz val="10"/>
            <color rgb="FF000000"/>
            <rFont val="Arial"/>
            <scheme val="minor"/>
          </rPr>
          <t>Link to look up congressional districts by zip code: https://ziplook.house.gov/htbin/findrep_house
	-Kenny Yiu - QRABD</t>
        </r>
      </text>
    </comment>
  </commentList>
</comments>
</file>

<file path=xl/sharedStrings.xml><?xml version="1.0" encoding="utf-8"?>
<sst xmlns="http://schemas.openxmlformats.org/spreadsheetml/2006/main" count="1970" uniqueCount="1428">
  <si>
    <t>Legal Business Name</t>
  </si>
  <si>
    <t>UEI NUMBER</t>
  </si>
  <si>
    <t>DUNS
(Hyperlinked to SBA DSBS)</t>
  </si>
  <si>
    <t>CAGE</t>
  </si>
  <si>
    <t>Address</t>
  </si>
  <si>
    <t>Corporate OASIS SB Program Manager (COPM)</t>
  </si>
  <si>
    <t>Corporate OASIS SB Contract Manager (COCM)</t>
  </si>
  <si>
    <t>Unique Group Email Address for OASIS Managed Distribution List</t>
  </si>
  <si>
    <t>Website</t>
  </si>
  <si>
    <t>Small Business Types (Based on Date of Initial Offer, Including Price)</t>
  </si>
  <si>
    <t>Formal Contract Number (PIID)</t>
  </si>
  <si>
    <t>Short Financial Contract Number</t>
  </si>
  <si>
    <t>4S - SILVERSWORD SOFTWARE AND SERVICES, LLC</t>
  </si>
  <si>
    <t>TFUVNTYVCL53</t>
  </si>
  <si>
    <t>079719608</t>
  </si>
  <si>
    <t>7BHT9</t>
  </si>
  <si>
    <t xml:space="preserve">5520 RESEARCH PARK DR
STE 230
CATONSVILLE MD 21228-4851 USA
</t>
  </si>
  <si>
    <t>Michael Wilson
619-838-9390
michael.wilson@4s-llc.com</t>
  </si>
  <si>
    <t>Michael Wilson
703.863.3644
   management@4s-llc.com</t>
  </si>
  <si>
    <t>oasis@4s-llc.com</t>
  </si>
  <si>
    <t>www.4s-llc.com</t>
  </si>
  <si>
    <t>8(a), SDB, HubZone, NHO</t>
  </si>
  <si>
    <t>47QRAD20D8173</t>
  </si>
  <si>
    <t>AF1297Z</t>
  </si>
  <si>
    <t>A P Ventures, LLC</t>
  </si>
  <si>
    <t>CF46HNY9JH31</t>
  </si>
  <si>
    <t>005752289</t>
  </si>
  <si>
    <t>4ZAE2</t>
  </si>
  <si>
    <t>9520 Berger Road Suite 107
 Columbia, MD 21046-1554</t>
  </si>
  <si>
    <t xml:space="preserve">Ken Rice
Phone: 301-751-3458
Email: krice@apvit.com    </t>
  </si>
  <si>
    <t>Calvin Fletcher
Phone: 301-542-9572
Email: cfletcher@apvit.com</t>
  </si>
  <si>
    <t>OASISSB@apvit.com</t>
  </si>
  <si>
    <t>www.apvit.com</t>
  </si>
  <si>
    <t>8(a), SDB, WOSB, EDWOSB</t>
  </si>
  <si>
    <t>47QRAD20D8143</t>
  </si>
  <si>
    <t>AF0866Z</t>
  </si>
  <si>
    <t>Allegient Defense, Inc.</t>
  </si>
  <si>
    <t>T7AWSMLMHY74</t>
  </si>
  <si>
    <t>61YD3</t>
  </si>
  <si>
    <t>9400 Bettge Lake Ct
 Lorton, VA 22079-3277</t>
  </si>
  <si>
    <t>Devang Patel
Phone: 571-447-4476 
Email: devang.patel@allegientdefense.com</t>
  </si>
  <si>
    <t>Thomas Walsh
Phone: 571-447-4475
Email: tom.walsh@allegientdefense.com</t>
  </si>
  <si>
    <t>OASIS@allegientdefense.com</t>
  </si>
  <si>
    <t>www.allegientdefense.com</t>
  </si>
  <si>
    <t>8(a), SDB, VOSB, SDVOSB</t>
  </si>
  <si>
    <t>47QRAD20D8144</t>
  </si>
  <si>
    <t>AF0867Z</t>
  </si>
  <si>
    <t>Advanced Business Alliance, LLC</t>
  </si>
  <si>
    <t>EKJZWBQP6C35</t>
  </si>
  <si>
    <t>835H9</t>
  </si>
  <si>
    <t xml:space="preserve">105 MITCHELL RD
STE 101
OAK RIDGE TN 37830-8040 USA
</t>
  </si>
  <si>
    <t>Karen Harris
Phone: 865-272-8400 x1119
Email: kharris@bgs-llc.com</t>
  </si>
  <si>
    <t xml:space="preserve">Ricky Morrow
865-272-8400x1136
rmorrow@bgs-llc.com,
</t>
  </si>
  <si>
    <t>ABA-OASIS@bgs-llc.com</t>
  </si>
  <si>
    <t>www.aba-jv.com</t>
  </si>
  <si>
    <t>8(a), SDB</t>
  </si>
  <si>
    <t>47QRAD20D8101</t>
  </si>
  <si>
    <t>AF0707Z</t>
  </si>
  <si>
    <t>Agil3 Technology Solutions, LLC</t>
  </si>
  <si>
    <t>JK6QQLVXC447</t>
  </si>
  <si>
    <r>
      <rPr>
        <u/>
        <sz val="10"/>
        <color rgb="FF1155CC"/>
        <rFont val="Arial"/>
      </rPr>
      <t>0</t>
    </r>
    <r>
      <rPr>
        <u/>
        <sz val="10"/>
        <color rgb="FF1155CC"/>
        <rFont val="Arial"/>
      </rPr>
      <t>78681923</t>
    </r>
  </si>
  <si>
    <t>6TJN3</t>
  </si>
  <si>
    <t>3141 Fairview Park Dr # 315
 Falls Church, VA 22042-4531</t>
  </si>
  <si>
    <t xml:space="preserve">Exavier Watson   
exavier.watson@agil3tech.com                          </t>
  </si>
  <si>
    <t>Eduardo Galindez
571.589.5383
eduardo.galindez@agil3tech.com</t>
  </si>
  <si>
    <t>A3T_OASIS-SB_8a@agil3tech.com</t>
  </si>
  <si>
    <t>www.agil3tech.com</t>
  </si>
  <si>
    <t>8(a), SDB, WOSB, EDWOSB, VOSB, SDVOSB</t>
  </si>
  <si>
    <t>47QRAD20D8145</t>
  </si>
  <si>
    <t>AF1046Z</t>
  </si>
  <si>
    <t>Agile Decision Sciences, LLC</t>
  </si>
  <si>
    <t>C6EMRJ67V4M3</t>
  </si>
  <si>
    <t>080677704</t>
  </si>
  <si>
    <t>7VVF6</t>
  </si>
  <si>
    <t xml:space="preserve">350 VOYAGER WAY
STE 100B
HUNTSVILLE AL 35806-3200 USA
</t>
  </si>
  <si>
    <t>Jill Padvelskis 
202-597-0376 
jpadvelskis@asrcfederal.com
IDIQBDGSA@asrcfederal.com</t>
  </si>
  <si>
    <t xml:space="preserve">Geri Carbo
240-388-4666 
GCarbo@asrcfederal.com </t>
  </si>
  <si>
    <t>IDIQBDGSA@asrcfederal.com</t>
  </si>
  <si>
    <t>www.asrcfederal.com</t>
  </si>
  <si>
    <t>8(a), SDB, ANC</t>
  </si>
  <si>
    <t>47QRAD20D8174</t>
  </si>
  <si>
    <t>AF1265Z</t>
  </si>
  <si>
    <t>ALLIED TECHNOLOGIES LLC</t>
  </si>
  <si>
    <t>CEMEE4V9X8L4</t>
  </si>
  <si>
    <t>86YJ5</t>
  </si>
  <si>
    <t>9001 WESLEYAN RD STE 110
 INDIANAPOLIS, IN 46268-1194</t>
  </si>
  <si>
    <t>Thomas Byers
Phone: 571-330-8397
tbyers@gentechassociates.com
Email: info@alliedtechservices.com</t>
  </si>
  <si>
    <t>Name: Phillip Bach
Phone: 703-591-5100   
Email: info@alliedtechservices.com</t>
  </si>
  <si>
    <t>info@alliedtechservices.com</t>
  </si>
  <si>
    <t>www.alliedtechservices.com</t>
  </si>
  <si>
    <t>47QRAD20D8146</t>
  </si>
  <si>
    <t>AF1235Z</t>
  </si>
  <si>
    <t>Alutiiq Solutions, LLC</t>
  </si>
  <si>
    <t>WKDWHTEDGJF3</t>
  </si>
  <si>
    <t>080017089</t>
  </si>
  <si>
    <t>7H7X1</t>
  </si>
  <si>
    <t>3909 Arctic Blvd Ste 500
 Anchorage, AK 99503-5793</t>
  </si>
  <si>
    <t>Darryl Mathis
 Phone: 703-870-4560
 Email: dmathis@alutiiq.com</t>
  </si>
  <si>
    <t>LeTesha Stinnett
 Phone: 757-277-9966
 Email: lstinnett@alutiiq.com</t>
  </si>
  <si>
    <t>OASIS-8a-pool-1@alutiiq.com</t>
  </si>
  <si>
    <t>www.alutiiq.com</t>
  </si>
  <si>
    <t>8(a), SDB, Tribally Owned Firm</t>
  </si>
  <si>
    <t>47QRAD20D8175</t>
  </si>
  <si>
    <t>AF1266Z</t>
  </si>
  <si>
    <t>Amaze Technologies LLC</t>
  </si>
  <si>
    <t>XLG4KLKZBRY5</t>
  </si>
  <si>
    <t>86V98</t>
  </si>
  <si>
    <t>3949 PENDER DR STE 215
FAIRFAX, VA 22030-5960</t>
  </si>
  <si>
    <t>Sheryll Manoj
Phone: 703-424-5594
Email: sheryll@attainx.com</t>
  </si>
  <si>
    <t>Manoj Mathai
Phone: 571-577-7674
Email: mj@attainx.com</t>
  </si>
  <si>
    <t>oasis@amazetechllc.com</t>
  </si>
  <si>
    <t>www.attainx.com</t>
  </si>
  <si>
    <t>47QRAD20D8102</t>
  </si>
  <si>
    <t>AF0708Z</t>
  </si>
  <si>
    <t>Analygence, Inc.</t>
  </si>
  <si>
    <t>MBQDZE4WPVX5</t>
  </si>
  <si>
    <t>65G01</t>
  </si>
  <si>
    <t>6811 Benjamin Franklin Dr Ste 170
 Columbia, MD 21046-3185</t>
  </si>
  <si>
    <t>Claire Reinken
301-618-0312
  creinken@analygence.com
contracts@analygence.com</t>
  </si>
  <si>
    <t>Judy Butts
 240.249.2548
judy.butts@analygence.com
contracts@analygence.com</t>
  </si>
  <si>
    <t xml:space="preserve"> proposals@analygence.com
</t>
  </si>
  <si>
    <t>www.analygence.com</t>
  </si>
  <si>
    <t xml:space="preserve"> 8(a), SDB, VOSB, SDVOSB</t>
  </si>
  <si>
    <t>47QRAD20D8131</t>
  </si>
  <si>
    <t>AF1267Z</t>
  </si>
  <si>
    <t>Anika Systems Incorporated</t>
  </si>
  <si>
    <t>Y9V7J5VN9F68</t>
  </si>
  <si>
    <t>61UP0</t>
  </si>
  <si>
    <t>161 Fort Evans Rd Ne Ste 250
 Leesburg, VA 20176-3376</t>
  </si>
  <si>
    <t>Kiran Gullapalli
Phone: 703-244-0158
Email: kiran.gullapalli@anikasystems.com</t>
  </si>
  <si>
    <t>Sireesha Gullapalli
Phone: 703-371-8507
Email: sireesha@anikasystems.com</t>
  </si>
  <si>
    <t>OASIS.8A@anikasystems.com</t>
  </si>
  <si>
    <t>www.anikasystems.com</t>
  </si>
  <si>
    <t>8(a), SDB, WOSB, EDWOSB, HubZone</t>
  </si>
  <si>
    <t>47QRAD20D8132</t>
  </si>
  <si>
    <t>AF1315Z</t>
  </si>
  <si>
    <t>Antares Group, LLC</t>
  </si>
  <si>
    <t>MQRSDMZANP36</t>
  </si>
  <si>
    <t>8B4Y2</t>
  </si>
  <si>
    <t>303 Williams Ave Sw Ste 811
 Huntsville, AL 35801-6085</t>
  </si>
  <si>
    <t xml:space="preserve">Mark McGee
 256-213-1041
mark.mcgee@atg-contracting.com </t>
  </si>
  <si>
    <t xml:space="preserve">Derek Gouker
256-666-4876
derek.gouker@atg-contracting.com </t>
  </si>
  <si>
    <t>TBD</t>
  </si>
  <si>
    <t>www.antaresgroupllc.com</t>
  </si>
  <si>
    <t>47QRAD20D8147</t>
  </si>
  <si>
    <t>AF0869Z</t>
  </si>
  <si>
    <t>Archetype I LLC</t>
  </si>
  <si>
    <t>V5GUTNN46EK6</t>
  </si>
  <si>
    <t>080314407</t>
  </si>
  <si>
    <t>7NWP9</t>
  </si>
  <si>
    <t>950 Herndon Parkway Ste 410
 Herndon, VA 20170-5531</t>
  </si>
  <si>
    <t>Errin Green
Phone: 617-905-3562
Email: errin.green@rer-solutions.com</t>
  </si>
  <si>
    <t>Johnathan Lyreman
Phone: 703-736-3869
Email: johnathan.lyreman@rer-solutions.com</t>
  </si>
  <si>
    <t>accounting@rer-solutions.com</t>
  </si>
  <si>
    <t>www.archetype1llc.com</t>
  </si>
  <si>
    <t>8(a), SDB, WOSB, EDWOSB, JV WOSB, JV EDWOSB</t>
  </si>
  <si>
    <t>47QRAD20D8148</t>
  </si>
  <si>
    <t>AF1236Z</t>
  </si>
  <si>
    <t>ARCSOURCE GROUP, INC</t>
  </si>
  <si>
    <t>VJJJUYFL66J5</t>
  </si>
  <si>
    <t>52RK7</t>
  </si>
  <si>
    <t>6751 Columbia Gateway Dr Ste 300
Columbia, MD 21046-3138</t>
  </si>
  <si>
    <t>Kate Perry
Phone: 410-707-4115
Email: kperry@arcsourcegroup.com</t>
  </si>
  <si>
    <t>Maria Paolino
Phone: 443-929-0601
Email: mpaolino@arcsourcegroup.com</t>
  </si>
  <si>
    <t>ASG-OASIS-8A@arcsourcegroup.com</t>
  </si>
  <si>
    <t>www.arcsourcegroup.com</t>
  </si>
  <si>
    <t>47QRAD20D8103</t>
  </si>
  <si>
    <t>AF0709Z</t>
  </si>
  <si>
    <t>ARDENT TECHNOLOGIES INC.</t>
  </si>
  <si>
    <t>KKZ6VV15MBK7</t>
  </si>
  <si>
    <t>016112646</t>
  </si>
  <si>
    <t>3YKS5</t>
  </si>
  <si>
    <t>6234 Far Hills Avenue
 Dayton, OH 45459-1927</t>
  </si>
  <si>
    <t>Mick Feldmeyer
Phone: 937-342-3853
Email: mick.f@ardentinc.com</t>
  </si>
  <si>
    <t>Tamiko Lawton
Phone: 937-312-1345
Email: contracts@ardentinc.com</t>
  </si>
  <si>
    <t>oasis8a@ardentinc.com</t>
  </si>
  <si>
    <t>www.ardentinc.com</t>
  </si>
  <si>
    <t xml:space="preserve"> 8(a), SDB</t>
  </si>
  <si>
    <t>47QRAD20D8133</t>
  </si>
  <si>
    <t>AF1268Z</t>
  </si>
  <si>
    <t>ASIRTek Federal Services, LLC</t>
  </si>
  <si>
    <t>N9VMHXDPMNT5</t>
  </si>
  <si>
    <t>7E8D3</t>
  </si>
  <si>
    <t>14603 Huebner Rd. Suite 2402
San Antonio, TX 78230-5524</t>
  </si>
  <si>
    <t>Segismundo (JR) Pagan
Phone: 210-733-5744
Email: jrpagan@asirtekfs.com
Alternate Email: jrpagan@iti-solutionsinc.com</t>
  </si>
  <si>
    <t>Barbara M. Pagan
Phone: 210-733-5744
Email: bmpagan@asirtekfs.com
Alternate Email: bmpagan@iti-solutionsinc.com</t>
  </si>
  <si>
    <t>TeamOasis@asirtekfs.com</t>
  </si>
  <si>
    <t>www.asirtekfs.com</t>
  </si>
  <si>
    <t>47QRAD20D8104</t>
  </si>
  <si>
    <t>AF0710Z</t>
  </si>
  <si>
    <t>AT2, LLC</t>
  </si>
  <si>
    <t>M1P2KY5DNQC9</t>
  </si>
  <si>
    <t>7JUV3</t>
  </si>
  <si>
    <t>300 Fairfield Dr
Severn, MD 21144-3459</t>
  </si>
  <si>
    <t>David J. Brashear
Phone: 443-312-2069 x101
Email: dbrashear@at2llc.com</t>
  </si>
  <si>
    <t>Geoff DeZavala
Phone: 805-288-7390
Email: gdezavala@sa-techinc.com</t>
  </si>
  <si>
    <t>oasis@at2llc.com</t>
  </si>
  <si>
    <t>www.at2llc.com</t>
  </si>
  <si>
    <t>47QRAD20D8105</t>
  </si>
  <si>
    <t>AF0711Z</t>
  </si>
  <si>
    <t>ATI, Inc.</t>
  </si>
  <si>
    <t>QU6CMJL2D6D7</t>
  </si>
  <si>
    <t>3TDA8</t>
  </si>
  <si>
    <t>9220 Rumsey Rd Ste 100
Columbia, MD 21045-1956</t>
  </si>
  <si>
    <t>David Nelson
Phone: 404-915-5021
Email: david.nelson@atiinc.com</t>
  </si>
  <si>
    <t>Jonathan Kruft
Phone: 301-401-2687
Email: jon.kruft@atiinc.com</t>
  </si>
  <si>
    <t>Oasis@atiinc.com
reg.coler@atiinc.com</t>
  </si>
  <si>
    <t>www.atiinc.com</t>
  </si>
  <si>
    <t>47QRAD20D8106</t>
  </si>
  <si>
    <t>AF0712Z</t>
  </si>
  <si>
    <t>AxumFed LLC</t>
  </si>
  <si>
    <t>DMD8TWZ4LXR3</t>
  </si>
  <si>
    <t>8B1S5</t>
  </si>
  <si>
    <t>1765 Greensboro Station Pl Fl 9
 McLean, VA 22102-3472</t>
  </si>
  <si>
    <t>Pratik Reddy
Phone: 540-338-5071
Email: pratik.reddy@axumfed.com</t>
  </si>
  <si>
    <t>oasis@axumfed.com</t>
  </si>
  <si>
    <t>www.axumfed.com</t>
  </si>
  <si>
    <t xml:space="preserve"> 8(a), SDB, JV WOSB</t>
  </si>
  <si>
    <t>47QRAD20D8149</t>
  </si>
  <si>
    <t>AF1012Z</t>
  </si>
  <si>
    <t>Bixal Solutions Incorporated</t>
  </si>
  <si>
    <t>J7FUYPW933N6</t>
  </si>
  <si>
    <t>4QRJ3</t>
  </si>
  <si>
    <t>3050 Chain Bridge Rd Ste 420
 Fairfax, VA 22030-2834</t>
  </si>
  <si>
    <t>Stephanie Vasquez
 Phone: 703-634-5701
 Email: stephanie.vasquez@bixal.com</t>
  </si>
  <si>
    <t>Jose Briceno
 Phone: 703-634-5701
 Email: jose.briceno@bixal.com</t>
  </si>
  <si>
    <t>oasissb@bixal.com</t>
  </si>
  <si>
    <t>www.bixal.com</t>
  </si>
  <si>
    <t>47QRAD20D8176</t>
  </si>
  <si>
    <t>AF1269Z</t>
  </si>
  <si>
    <t>Bowhead Mission Solutions, LLC</t>
  </si>
  <si>
    <t>C5DRJNDU5LD7</t>
  </si>
  <si>
    <t>745S2</t>
  </si>
  <si>
    <t>6564 Loisdale Ct Ste 900
Springfield, VA 22150-1822</t>
  </si>
  <si>
    <t>R. Ken Trammell
Office: 865-556-9785
Mobile: 865-556-9785
Email: robert.trammell@bowheadsupport.com</t>
  </si>
  <si>
    <t>Lori K. Schendel
Office: 301-866-6741
Mobile: 540-604-1650
lori.schendel@bowheadsupport.com</t>
  </si>
  <si>
    <t xml:space="preserve"> OASIS-SB@bowheadsupport.com</t>
  </si>
  <si>
    <t>www.bowheadsupport.com</t>
  </si>
  <si>
    <t>47QRAD20D8100</t>
  </si>
  <si>
    <t>AF0713Z</t>
  </si>
  <si>
    <t>Broadleaf, Inc.</t>
  </si>
  <si>
    <t>DGA4AQ4DJYY9</t>
  </si>
  <si>
    <t>5RWC4</t>
  </si>
  <si>
    <t>9720 Capital Ct Ste 201
Manassas, VA 20110-2050</t>
  </si>
  <si>
    <t>Vince Apesa
Phone: 571-445-8280 x 2000
Email: vincent.apesa@broadleaf-inc.com</t>
  </si>
  <si>
    <t>William Erdmann
Phone: 571-445-8280 x 2003
Email: william.erdmann@broadleaf-inc.com</t>
  </si>
  <si>
    <t>oasis-sb-p1-8a@broadleaf-inc.com</t>
  </si>
  <si>
    <t>www.broadleaf-inc.com</t>
  </si>
  <si>
    <t>8(a), SDB, NHO</t>
  </si>
  <si>
    <t>47QRAD20D8107</t>
  </si>
  <si>
    <t>AF0714Z</t>
  </si>
  <si>
    <t>Cape Fox Facilities Services, LLC</t>
  </si>
  <si>
    <t>REPXSNVME884</t>
  </si>
  <si>
    <t>080693974</t>
  </si>
  <si>
    <t>7VZS5</t>
  </si>
  <si>
    <t>7050 Infantry Rdg Rd
 Manassas, VA 20109-2316</t>
  </si>
  <si>
    <t>Michael Couture
 Phone: 703-686-2302
 Email: mcouture@capefox-fs.com</t>
  </si>
  <si>
    <t>Karen Hensley
 Phone: 703.686.2348
 Email: khensley@capefoxss.com</t>
  </si>
  <si>
    <t>OASISSB8a@capefox-fs.com</t>
  </si>
  <si>
    <t>www.capefox-fs.com</t>
  </si>
  <si>
    <t>47QRAD20D8177</t>
  </si>
  <si>
    <t>AF1270Z</t>
  </si>
  <si>
    <t>Cayuse Technologies, LLC</t>
  </si>
  <si>
    <t>YQ31ZQKNGLH6</t>
  </si>
  <si>
    <t>53TH6</t>
  </si>
  <si>
    <t>72632 Coyote Rd
 Pendleton, OR 97801-1002</t>
  </si>
  <si>
    <t>Don Chapman
Phone: 410-340-7027
Email: don.chapman@cayusetechnologies.com</t>
  </si>
  <si>
    <t>Ken Mogi
Phone: 808-792-7528 x178
Email: ken.mogi@cayusetechnologies.com</t>
  </si>
  <si>
    <t>OASIS-SB@cayusetechnologies.com</t>
  </si>
  <si>
    <t>www.cayusetechnologies.com</t>
  </si>
  <si>
    <t>8(a), SDB, HubZone, Tribally Owned Firm</t>
  </si>
  <si>
    <t>47QRAD20D8151</t>
  </si>
  <si>
    <t>AF1013Z</t>
  </si>
  <si>
    <t>Centennial Technologies Inc</t>
  </si>
  <si>
    <t>K8TKPM6WDHJ5</t>
  </si>
  <si>
    <t>6ZZC0</t>
  </si>
  <si>
    <t>161 FORT EVANS RD NE
STE 230
LEESBURG VA 20176-3373 USA</t>
  </si>
  <si>
    <t>Sunitha Ravi
571-581-5817
sunitha.ravi@centennial-tech.com
 oasis@centennialtechnologies.com</t>
  </si>
  <si>
    <t>Mani Allu 
703-889-0856 
mani.allu@centennial-tech.com
 oasis@centennialtechnologies.com</t>
  </si>
  <si>
    <t>oasis@centennialtechnologies.com</t>
  </si>
  <si>
    <t>www.centennialtechnologies.com</t>
  </si>
  <si>
    <t>47QRAD23D8100</t>
  </si>
  <si>
    <t>AF1367Z</t>
  </si>
  <si>
    <t>Changeis, Inc.</t>
  </si>
  <si>
    <t>EBUKVBEHZJD3</t>
  </si>
  <si>
    <t>5SC30</t>
  </si>
  <si>
    <t>1530 Wilson Blvd 700
 Arlington, VA 22209-2447</t>
  </si>
  <si>
    <t>Varun Malhotra
 Phone: 703-348-9669 x101
 Email: varun.malhotra@changeis.com</t>
  </si>
  <si>
    <t>Alba Apolito-Howes
 Phone: 703-348-9669 x101
 Email: alba.howes@changeis.com</t>
  </si>
  <si>
    <t>OASIS@changeis.com</t>
  </si>
  <si>
    <t>www.changeis.com</t>
  </si>
  <si>
    <t>47QRAD20D8178</t>
  </si>
  <si>
    <t>AF1271Z</t>
  </si>
  <si>
    <t>Chenega Enterprise Systems &amp; Solutions, LLC</t>
  </si>
  <si>
    <t>JYBLAXNKT647</t>
  </si>
  <si>
    <t>080545386</t>
  </si>
  <si>
    <t>7TKL9</t>
  </si>
  <si>
    <t>609 Independence Pkwy Ste 210
 Chesapeake, VA 23320-5209</t>
  </si>
  <si>
    <t>Mike Fabling
(703) 989-2179 Cell
Michael.Fabling@chenega.com</t>
  </si>
  <si>
    <t>Summer Aldrich
 505-506-9823
summer.aldrich@chenega.com</t>
  </si>
  <si>
    <t>oasis8a@chenegaess.com</t>
  </si>
  <si>
    <t>www.chenegaess.com</t>
  </si>
  <si>
    <t>47QRAD20D8152</t>
  </si>
  <si>
    <t>AF0870Z</t>
  </si>
  <si>
    <t>Cherokee Nation Strategic Programs, L.L.C.</t>
  </si>
  <si>
    <t>PQNNHF72NNM6</t>
  </si>
  <si>
    <t>079200238</t>
  </si>
  <si>
    <t>70UT1</t>
  </si>
  <si>
    <t>10838 E Marshall St Ste 200 E
 Tulsa, OK 74116-5682</t>
  </si>
  <si>
    <t>Barrett Mitchell
571-309-6230
Barrett.Mitchell@Cherokee-Federal.com</t>
  </si>
  <si>
    <t>Lisa Smith
210-323-4186
Lisa.Smith@Cherokee-Federal.com</t>
  </si>
  <si>
    <t>OASIS-SB@cn-bus.com</t>
  </si>
  <si>
    <t>www.cherokee-federal.com</t>
  </si>
  <si>
    <t>47QRAD20D8141</t>
  </si>
  <si>
    <t>AF0762Z</t>
  </si>
  <si>
    <t>Chickasaw Aerospace, LLC</t>
  </si>
  <si>
    <t>LG5PXWCQ4YU5</t>
  </si>
  <si>
    <t>7JW16</t>
  </si>
  <si>
    <t>2600 John Saxon Blvd Ste 2500
Norman, OK 73071-1166</t>
  </si>
  <si>
    <t>Peter Harrell 
703-403-4137
peter.harrell@chickasaw.com</t>
  </si>
  <si>
    <t>Sean Tafoya
(719) 332-9889 
 Sean.Tafoya@Chickasaw.com</t>
  </si>
  <si>
    <t>CNIOasis@chickasaw.com</t>
  </si>
  <si>
    <t>www.chickasaw.com</t>
  </si>
  <si>
    <t>47QRAD20D8108</t>
  </si>
  <si>
    <t>AF0715Z</t>
  </si>
  <si>
    <t>Chugach Technical Solutions LLC</t>
  </si>
  <si>
    <t>LG4AXJ2HMHN3</t>
  </si>
  <si>
    <t>080367978</t>
  </si>
  <si>
    <t>7PVV2</t>
  </si>
  <si>
    <t>3800 Centerpoint Dr Ste 1200
 Anchorage, AK 99503-5825</t>
  </si>
  <si>
    <t>John Gallagher
757-410-7235
John.Gallagher@chugachgov.com</t>
  </si>
  <si>
    <t xml:space="preserve">Sherry White
843-408-3936
Sherry.White@chugachgov.com
</t>
  </si>
  <si>
    <t>gsa@chugachgov.com</t>
  </si>
  <si>
    <t>www.chugachgov.com</t>
  </si>
  <si>
    <t>8(a), SDB, ANC, Tribally Owned Firm</t>
  </si>
  <si>
    <t>47QRAD20D8153</t>
  </si>
  <si>
    <t>AF0871Z</t>
  </si>
  <si>
    <t>Competitive Range Solutions, LLC</t>
  </si>
  <si>
    <t>RM9GACFMSLG7</t>
  </si>
  <si>
    <t>6LDB2</t>
  </si>
  <si>
    <t>1775 TYSONS BLVD
FL 5
MCLEAN VA 22102-4285 USA</t>
  </si>
  <si>
    <t>Noah Vasquez
 Phone: 618-420-3278
 Email: nvasquez@getcrs.com</t>
  </si>
  <si>
    <t>Vanessa Vasquez
Phone: 618-420-9193
Email: vvasquez@getcrs.com</t>
  </si>
  <si>
    <t>oasis8a@getcrs.com</t>
  </si>
  <si>
    <t>www.getcrs.com</t>
  </si>
  <si>
    <t>47QRAD20D8180</t>
  </si>
  <si>
    <t>AF1298Z</t>
  </si>
  <si>
    <t>Contracting Resources Group, Inc.</t>
  </si>
  <si>
    <t>L4WNU25B42Y5</t>
  </si>
  <si>
    <t>3E5Y8</t>
  </si>
  <si>
    <t>8 W West St
Baltimore, MD 21230-3723</t>
  </si>
  <si>
    <t>Moira Rivera
Phone: 302-521-0282
Email: mrivera@contractingrg.com</t>
  </si>
  <si>
    <t>Emilie Menefee
Phone: 443-386-1102
Email: emenefee@contractingrg.com</t>
  </si>
  <si>
    <t>www.contractingrg.com</t>
  </si>
  <si>
    <t>8(a), SDB, EDWOSB, WOSB</t>
  </si>
  <si>
    <t>47QRAD20D8109</t>
  </si>
  <si>
    <t>AF0716Z</t>
  </si>
  <si>
    <t>Creative IT Solutions, LLC</t>
  </si>
  <si>
    <t>DSHBDPKJC569</t>
  </si>
  <si>
    <t>7CX10</t>
  </si>
  <si>
    <t xml:space="preserve">        2000 N Classen Blvd Ste 1700
Oklahoma City, OK 73106-6101</t>
  </si>
  <si>
    <t>Lance Goll
Phone: 405-815-3116
Email: lance.goll@dnigov.com</t>
  </si>
  <si>
    <t>Laura Ponder
Phone: 405-526-1030
Email: laura.ponder@dnigov.com</t>
  </si>
  <si>
    <t>Oasis@dnigov.com</t>
  </si>
  <si>
    <t>www.dnigov.com/creative-it-solutions</t>
  </si>
  <si>
    <t>47QRAD20D8110</t>
  </si>
  <si>
    <t>AF0717Z</t>
  </si>
  <si>
    <t>Credence Dynamo Solutions LLC</t>
  </si>
  <si>
    <t>VH4RGBBMUMP1</t>
  </si>
  <si>
    <t>8BNR3</t>
  </si>
  <si>
    <t>1951 Kidwell Dr Ste 550
 Vienna, VA 22182-3984</t>
  </si>
  <si>
    <t>Chris Sheng
Phone: 215-692-2298
Email: OASIS@credencedynamosolutions.com</t>
  </si>
  <si>
    <t>John Stapleford
Phone: 757-561-4003
Email: contracts@credencedynamosolutions.com</t>
  </si>
  <si>
    <t>OASIS@credencedynamosolutions.com</t>
  </si>
  <si>
    <t>www.credencedynamosolutions.com</t>
  </si>
  <si>
    <t>47QRAD20D8134</t>
  </si>
  <si>
    <t>AF1305Z</t>
  </si>
  <si>
    <t>Cyber Engineering and Technical Alliance, LLC</t>
  </si>
  <si>
    <t>XD9AZLCVM826</t>
  </si>
  <si>
    <t>080862116</t>
  </si>
  <si>
    <t>7YKF9</t>
  </si>
  <si>
    <t>6811 Benjamin Franklin Drive Suite 170
Columbia, MD 21046-3185</t>
  </si>
  <si>
    <t xml:space="preserve">  Claire Reinken
301-618-0312
creinken@analygence.com
contracts@analygence.com</t>
  </si>
  <si>
    <t>Judy Butts
 240.249.2548
contracts@analygence.com</t>
  </si>
  <si>
    <t>ceta_oasissb1@analygence.com</t>
  </si>
  <si>
    <t>8(a), SDB, SDVOSB, VOSB</t>
  </si>
  <si>
    <t>47QRAD20D8129</t>
  </si>
  <si>
    <t>AF0767Z</t>
  </si>
  <si>
    <t>Dawson Solutions, LLC</t>
  </si>
  <si>
    <t>MLEMMZU3MTX3</t>
  </si>
  <si>
    <t>57JH5</t>
  </si>
  <si>
    <t>4100 Market Street Ste 100
 Huntsville, AL 35808-3007</t>
  </si>
  <si>
    <t>Michael Burns
Phone: 850-832-7341
Email: mburns@dawsonohana.com</t>
  </si>
  <si>
    <t>Frank Vandevander
850-851-0666
fvandevander@dawsonohana.com</t>
  </si>
  <si>
    <t>oasis@dawson8a.com</t>
  </si>
  <si>
    <t>www.dawson8a.com</t>
  </si>
  <si>
    <t>47QRAD20D8154</t>
  </si>
  <si>
    <t>AF0872Z</t>
  </si>
  <si>
    <t>EAGLE HARBOR, LLC</t>
  </si>
  <si>
    <t>KYNNE53LWS99</t>
  </si>
  <si>
    <t>7ZH98</t>
  </si>
  <si>
    <t xml:space="preserve">2702 DENALI ST
STE 100
ANCHORAGE AK 99503-2747 USA
</t>
  </si>
  <si>
    <t>Robert (Bob) Jones
Phone: 571-359-4097
Email: rjones@eagleharborllc.com</t>
  </si>
  <si>
    <t>Jennifer Brougham
Phone: 571-359-4092
Email: jennifer.brougham@threesaintsbay.com</t>
  </si>
  <si>
    <t>Oasis@eagleharborllc.com</t>
  </si>
  <si>
    <t>www.eagleharborllc.com</t>
  </si>
  <si>
    <t>47QRAD20D8111</t>
  </si>
  <si>
    <t>AF0718Z</t>
  </si>
  <si>
    <t>Electrosoft Services, Inc.</t>
  </si>
  <si>
    <t>RU8BMGV411D8</t>
  </si>
  <si>
    <t>1UB58</t>
  </si>
  <si>
    <t>1893 Metro Center Dr Ste 228
Reston, VA 20190-5298</t>
  </si>
  <si>
    <t>Crystal Mertes
Phone: 571-489-6635
Email: cmertes@electrosoft-inc.com</t>
  </si>
  <si>
    <t>Brittany Collins
Phone: 571-489-6647
Email: bcollins@electrosoft-inc.com</t>
  </si>
  <si>
    <t>opps@electrosoft-inc.com</t>
  </si>
  <si>
    <t>www.electrosoft-inc.com</t>
  </si>
  <si>
    <t>47QRAD20D8112</t>
  </si>
  <si>
    <t>AF0719Z</t>
  </si>
  <si>
    <t>Envision Unlimited Solutions LLC</t>
  </si>
  <si>
    <t>L1FYQTBQXAX5</t>
  </si>
  <si>
    <t>081038427</t>
  </si>
  <si>
    <t>81FP3</t>
  </si>
  <si>
    <t>8229 Boone Blvd Ste 500
 Vienna, VA 22182-2634</t>
  </si>
  <si>
    <t>Claude Hines
 Phone: 571-274-3411
 Email: claude.hines@envisionusllc.com</t>
  </si>
  <si>
    <t>Anthony Rush
 Phone: 571-364-9973
 Email: contracts@envisionusllc.com</t>
  </si>
  <si>
    <t>contracts@envisionusllc.com</t>
  </si>
  <si>
    <t>www.envisionusllc.com</t>
  </si>
  <si>
    <t>47QRAD20D8181</t>
  </si>
  <si>
    <t>AF1329Z</t>
  </si>
  <si>
    <t>ERProsource360 LLC</t>
  </si>
  <si>
    <t>K8PFD9GWKR89</t>
  </si>
  <si>
    <t>080531571</t>
  </si>
  <si>
    <t>7TMN4</t>
  </si>
  <si>
    <t>1050 Connecticut Ave NW Fl 5
 Washington, DC 20036-5303</t>
  </si>
  <si>
    <t>Thames Hillman
Phone: 202-815-8162
Email: thillman@prosource360.com</t>
  </si>
  <si>
    <t>Lauren Harris
Phone: 301-490-0080 x231
Email: leharris@erpinternational.com</t>
  </si>
  <si>
    <t xml:space="preserve">OASIS@erprosource360.com </t>
  </si>
  <si>
    <t>www.erprosource360llc.com</t>
  </si>
  <si>
    <t>8(a), SDB, JV HUBZONE</t>
  </si>
  <si>
    <t>47QRAD20D8155</t>
  </si>
  <si>
    <t>AF1014Z</t>
  </si>
  <si>
    <t>FEDERAL MIRACLE TECH LLC</t>
  </si>
  <si>
    <t>DUL2V2JKMKD3</t>
  </si>
  <si>
    <t>88PU3</t>
  </si>
  <si>
    <t>7701 GREENBELT RD STE 501
 GREENBELT, MD 20770-6523</t>
  </si>
  <si>
    <t>Jyothi Bhargava
Phone: 301-580-4924
Email: jyothi@federalmiracletech.com</t>
  </si>
  <si>
    <t>Sandesh Sharda
Phone: 571-331-1355
Email: sandesh@federalmiracletech.com</t>
  </si>
  <si>
    <t>oasis@federalmiracletech.com</t>
  </si>
  <si>
    <t>www.federalmiracletech.com</t>
  </si>
  <si>
    <t xml:space="preserve"> 8(a), SDB, WOSB, EDWOSB, JV WOSB, JV EDWOSB</t>
  </si>
  <si>
    <t>47QRAD20D8156</t>
  </si>
  <si>
    <t>AF0865Z</t>
  </si>
  <si>
    <t>Federal Mission Solutions, LLC</t>
  </si>
  <si>
    <t>G6J8FX7Z8K77</t>
  </si>
  <si>
    <t>86WU8</t>
  </si>
  <si>
    <t>58 W Main St Ste B
 Luray, VA 22835-1231</t>
  </si>
  <si>
    <t xml:space="preserve">Stuart Tozier
703.973.3194
stozier@federalmission.net
</t>
  </si>
  <si>
    <t>Todd Hutchison
540.860.0920
thutchison@federalmission.net</t>
  </si>
  <si>
    <t>oasis@federalmission.net</t>
  </si>
  <si>
    <t>www.federalmission.net</t>
  </si>
  <si>
    <t>8(a), SDB, HUBZONE</t>
  </si>
  <si>
    <t>47QRAD20D8130</t>
  </si>
  <si>
    <t>AF1011Z</t>
  </si>
  <si>
    <t>FedWriters, Inc.</t>
  </si>
  <si>
    <t>CMVLQH8CKYQ5</t>
  </si>
  <si>
    <t>65RV7</t>
  </si>
  <si>
    <t>3975 University Dr Ste 440
 Fairfax, VA 22030-2520</t>
  </si>
  <si>
    <t>Eric Stone
 Phone: 760-315-8818 
 Email: eric.stone@fedwriters.com</t>
  </si>
  <si>
    <t>Claudia Savena
 Phone: (703) 872-7848
(703) 201-9332
claudia.savena@fedwriters.com</t>
  </si>
  <si>
    <t>oasis@fedwriters.com</t>
  </si>
  <si>
    <t>www.fedwriters.com</t>
  </si>
  <si>
    <t xml:space="preserve">8(a), SDB, </t>
  </si>
  <si>
    <t>47QRAD20D8179</t>
  </si>
  <si>
    <t>AF1264Z</t>
  </si>
  <si>
    <t>G2 Global Solutions, LLC</t>
  </si>
  <si>
    <t>T17DYWB8FLR9</t>
  </si>
  <si>
    <t>057402809</t>
  </si>
  <si>
    <t>6UQ94</t>
  </si>
  <si>
    <t>7915 LAKE MANASSAS DR STE 218
 GAINESVILLE, VA 20155-3260</t>
  </si>
  <si>
    <t>Fred Galati
 Phone: 703-349-7787 x102
 Email: fgalati@g2gs.net</t>
  </si>
  <si>
    <t>Elizabeth Lauren Galati
 Phone: 703-349-7787 x102
 Email: lgalati@g2gs.net</t>
  </si>
  <si>
    <t>oasis@g2gs.net</t>
  </si>
  <si>
    <t>www.g2gs.net</t>
  </si>
  <si>
    <t>8(a), SDB, VOSB, SDVOSB, WOSB, EDWOSB</t>
  </si>
  <si>
    <t>47QRAD20D8182</t>
  </si>
  <si>
    <t>AF1316Z</t>
  </si>
  <si>
    <t>GC Associates USA, LLC</t>
  </si>
  <si>
    <t>HPEVNN92LJK3</t>
  </si>
  <si>
    <t>4PFV8</t>
  </si>
  <si>
    <t>2720 S Arlington Mill Dr, #504
 Arlington, VA 22206-3406</t>
  </si>
  <si>
    <t xml:space="preserve">Mr. Eric Puels
(623) 866-9871
eric.puels@gcassociates-usa.com
</t>
  </si>
  <si>
    <t>Carol Fukumoto
Phone: (703) 254-7113
Email:  Carol.Fukumoto@gcassociates-usa.com</t>
  </si>
  <si>
    <t>GCA.OASIS.SB8AP1@GCAssociates-USA.com</t>
  </si>
  <si>
    <t>www.gcassociates-usa.com</t>
  </si>
  <si>
    <t>47QRAD20D8157</t>
  </si>
  <si>
    <t>AF1237Z</t>
  </si>
  <si>
    <t>Global Solutions Ventures, LLC</t>
  </si>
  <si>
    <t>DEMTGHL79QK4</t>
  </si>
  <si>
    <t>7WRU2</t>
  </si>
  <si>
    <t>3 Bethesda Metro Center Ste 700
Bethesda, MD 20814-6300</t>
  </si>
  <si>
    <t>Charles La Duca
Phone: 240-444-7410
Email: oasis@gsv-llc.com</t>
  </si>
  <si>
    <t>Rosa Caldas
Phone: 240-676-7657
Email: oasis@gsv-llc.com</t>
  </si>
  <si>
    <t>oasis@gsv-llc.com</t>
  </si>
  <si>
    <t>www.gsv-llc.com</t>
  </si>
  <si>
    <t>47QRAD20D8113</t>
  </si>
  <si>
    <t>AF0720Z</t>
  </si>
  <si>
    <t>Kym Advisors, Inc.</t>
  </si>
  <si>
    <t>UZHEW8RJLUC4</t>
  </si>
  <si>
    <t>6F6T0</t>
  </si>
  <si>
    <t xml:space="preserve">1801 OLD RESTON AVE
#9
RESTON VA 20190-3389 USA
</t>
  </si>
  <si>
    <t>Vijay Mehra
Phone: 571-510-0930
Email: vijay.mehra@kymadvisors.com</t>
  </si>
  <si>
    <t>Vijay Mehra
Phone: 571-510-0930
Email: vijay.mehra@kymadvisors.com</t>
  </si>
  <si>
    <t>oasis@kymadvisors.com</t>
  </si>
  <si>
    <t>www.greenzoneinc.com</t>
  </si>
  <si>
    <t>47QRAD20D8114</t>
  </si>
  <si>
    <t>AF0721Z</t>
  </si>
  <si>
    <t>Halvik Corp</t>
  </si>
  <si>
    <t>VMRTJLWMQRH7</t>
  </si>
  <si>
    <t>5GRR4</t>
  </si>
  <si>
    <t>1600 Spring Hill Rd, Suite 240
Vienna, VA 22182-2229</t>
  </si>
  <si>
    <t>Saju Varghese
Phone: 571-331-6509
Email: svarghese@halvik.com</t>
  </si>
  <si>
    <t>Vijay Bathula
Phone: 571-426-1717
Email: vbathula@halvik.com</t>
  </si>
  <si>
    <t>OasisPool18a@halvik.com</t>
  </si>
  <si>
    <t>www.halvik.com</t>
  </si>
  <si>
    <t>47QRAD20D8115</t>
  </si>
  <si>
    <t>AF0722Z</t>
  </si>
  <si>
    <t>Hana-Procon JV, LLC</t>
  </si>
  <si>
    <t>GJ6LYFJHJP48</t>
  </si>
  <si>
    <t>080705055</t>
  </si>
  <si>
    <t>7WJD3</t>
  </si>
  <si>
    <t>7501 Boulder View Dr Ste 620
 North Chesterfield, VA 23225-4062</t>
  </si>
  <si>
    <t>Marcus Kim
 Office: 804-621-1250
Mobile: 757-701-9382
 Email: oasis@hana-proconjv.com</t>
  </si>
  <si>
    <t>Kyu Jung
 Office: 571-384-2385
Mobile: 703-868-2780
 Email: oasis@hana-proconjv.com</t>
  </si>
  <si>
    <t>oasis@hana-proconjv.com</t>
  </si>
  <si>
    <t>www.hana-proconjv.com</t>
  </si>
  <si>
    <t>47QRAD20D8183</t>
  </si>
  <si>
    <t>AF1317Z</t>
  </si>
  <si>
    <t>Heartland Energy Partners LLC</t>
  </si>
  <si>
    <t>LV48TMKCY627</t>
  </si>
  <si>
    <t>5TQF8</t>
  </si>
  <si>
    <t>6720 Curran St
 McLean, VA 22101-3803</t>
  </si>
  <si>
    <t>Tim Newland
Phone: 703-596-0238 
Email: tnewland@heartlandconsulting.com</t>
  </si>
  <si>
    <t>Paul Gates
Phone: 703-763-4368 
Email: pgates@heartlandconsulting.com</t>
  </si>
  <si>
    <t>management@heartlandconsulting.com</t>
  </si>
  <si>
    <t>www.heartlandconsulting.com</t>
  </si>
  <si>
    <t>47QRAD20D8158</t>
  </si>
  <si>
    <t>AF0873Z</t>
  </si>
  <si>
    <t>Inalab Consulting, Inc</t>
  </si>
  <si>
    <t>KW7MEJXRX4H8</t>
  </si>
  <si>
    <t>4B5M3</t>
  </si>
  <si>
    <t>3949 Pender Dr, Suite 150
 Fairfax, VA 22030-6088</t>
  </si>
  <si>
    <t>Vik Balani
Phone: 703-459-1079
vbalani@inalabgroup.com</t>
  </si>
  <si>
    <t>Kate Alexandrova
Phone: 703-459-1079
Email: kalexandrova@inalabgroup.com</t>
  </si>
  <si>
    <t>oasissb@inalabgroup.com</t>
  </si>
  <si>
    <t>www.inalabgroup.com</t>
  </si>
  <si>
    <t>47QRAD20D8135</t>
  </si>
  <si>
    <t>AF1272Z</t>
  </si>
  <si>
    <t>INNOVATE NOW, LLC</t>
  </si>
  <si>
    <t>Y72EDNM6P3V4</t>
  </si>
  <si>
    <t>8BTW7</t>
  </si>
  <si>
    <t>4380 Buckeye Ln Ste 222
 Beavercreek, OH 45440-7300</t>
  </si>
  <si>
    <t>Robert Appelbaum
937-426-2596 x103
InnovateNowOASIS@innovatenowllc.com</t>
  </si>
  <si>
    <t xml:space="preserve">Ellen Kelley
781-457-0341
Ellen.Kelley@innovatenowllc.com
</t>
  </si>
  <si>
    <t>InnovateNowOASIS@innovatenowllc.com</t>
  </si>
  <si>
    <t>www.innovatenowllc.com</t>
  </si>
  <si>
    <t>47QRAD20D8159</t>
  </si>
  <si>
    <t>AF1017Z</t>
  </si>
  <si>
    <t>ISLAND CREEK ASSOCIATES, LLC</t>
  </si>
  <si>
    <t>ZUENBD2Y1AJ1</t>
  </si>
  <si>
    <t>5P7E2</t>
  </si>
  <si>
    <t>3805 LLOYD BOWEN RD
 SAINT LEONARD, MD 20685-2862</t>
  </si>
  <si>
    <t>Terri Holder
 Office: 301-966-3500 x7000
Mobile: 410-474-3081
 Email: tholder@icassoc.com</t>
  </si>
  <si>
    <t>Laurie Chisenhall
 Office: 301-966-3500 x7005
Mobile: 410-610-3211
 Email: lchisenhall@icassoc.com</t>
  </si>
  <si>
    <t>OASIS@icassoc.com</t>
  </si>
  <si>
    <t>www.icassoc.com</t>
  </si>
  <si>
    <t>47QRAD20D8172</t>
  </si>
  <si>
    <t>AF1047Z</t>
  </si>
  <si>
    <t>IT Concepts, Inc.</t>
  </si>
  <si>
    <t>GJ5YALPQMCH1</t>
  </si>
  <si>
    <t>6GX40</t>
  </si>
  <si>
    <t>1600 Spring Hill Rd Ste 230
Vienna, VA 22182-2229</t>
  </si>
  <si>
    <t>Jackie Hughes
 805-705-4910
jackie.hughes@useitc.com</t>
  </si>
  <si>
    <t>Steve Simmons
202-883-2664
steve.simmons@useitc.com</t>
  </si>
  <si>
    <t>GSA_oasis@useitc.com</t>
  </si>
  <si>
    <t>www.useitc.com</t>
  </si>
  <si>
    <t>47QRAD20D8116</t>
  </si>
  <si>
    <t>AF0790Z</t>
  </si>
  <si>
    <t>JCS Solutions LLC</t>
  </si>
  <si>
    <t>KK2AW3NSF3U5</t>
  </si>
  <si>
    <t>79G93</t>
  </si>
  <si>
    <t>4114 LEGATO RD STE 710
FAIRFAX, VA 22033-4002</t>
  </si>
  <si>
    <t xml:space="preserve">  Mathew Jablonski
571-388-3537 
matthew.jablonski@jcssolutions.com </t>
  </si>
  <si>
    <t>Raji Bezwada
Office: 571-429-4670
Mobile: 703-489-4329
Email: raji.bezwada@jcssolutions.com</t>
  </si>
  <si>
    <t>www.jcssolutions.com</t>
  </si>
  <si>
    <t>47QRAD20D8117</t>
  </si>
  <si>
    <t>AF0723Z</t>
  </si>
  <si>
    <t>JYG INNOVATIONS LLC</t>
  </si>
  <si>
    <t>M5R1LG262C33</t>
  </si>
  <si>
    <t>5X0W5</t>
  </si>
  <si>
    <t xml:space="preserve">6450 POE AVE
STE 103
DAYTON OH 45414-2667 USA
</t>
  </si>
  <si>
    <t>Cynthia Hayden
 Phone: 937-478-2747
 Email: chayden@jyginnovations.com</t>
  </si>
  <si>
    <t>Catherine Allen
 808.205.1375
callen@jyginnovations.com</t>
  </si>
  <si>
    <t>GSAOasis@jyginnovations.com</t>
  </si>
  <si>
    <t>www.jyginnovations.com</t>
  </si>
  <si>
    <t>47QRAD20D8160</t>
  </si>
  <si>
    <t>AF0874Z</t>
  </si>
  <si>
    <t>KFS, LLC</t>
  </si>
  <si>
    <t>VKJST6F9YLL6</t>
  </si>
  <si>
    <t>730T3</t>
  </si>
  <si>
    <t xml:space="preserve">303 WILLIAMS AVE
STE 116
HUNTSVILLE AL 35801-6001 USA
</t>
  </si>
  <si>
    <t>Will Sims
Phone: 256-713-1595
Email: simsw@kfs-llc.com</t>
  </si>
  <si>
    <t>simsw@kfs-llc.com</t>
  </si>
  <si>
    <t>www.kfs-llc.com</t>
  </si>
  <si>
    <t>47QRAD20D8118</t>
  </si>
  <si>
    <t>AF0724Z</t>
  </si>
  <si>
    <t>Lukos, LLC</t>
  </si>
  <si>
    <t>HB6GKZYMMW89</t>
  </si>
  <si>
    <t>519H0</t>
  </si>
  <si>
    <t>800 S HARBOUR ISLAND BLVD
TAMPA FL 33602 USA</t>
  </si>
  <si>
    <t>Tim Williams 
813-999-0972  
oasis@lukos.com</t>
  </si>
  <si>
    <t>Brian Heaps
813-999-0972  
contracts@lukos.com
oasis@lukos.com</t>
  </si>
  <si>
    <t>oasis@lukos.com</t>
  </si>
  <si>
    <t>www.lukos.com</t>
  </si>
  <si>
    <t>47QRAD20D8161</t>
  </si>
  <si>
    <t>AF0875Z</t>
  </si>
  <si>
    <t>Nationwide IT Services, Inc.</t>
  </si>
  <si>
    <t>RR2VC8Y3MK47</t>
  </si>
  <si>
    <t>4Q5A2</t>
  </si>
  <si>
    <t>4025 Fair Ridge Dr 
Ste 300
 Fairfax, VA 22033-2865</t>
  </si>
  <si>
    <t>Michele Hoopes
Phone: 703-750-0453
Email: michele.hoopes@nw-its.com</t>
  </si>
  <si>
    <t>Melissa Longo
Phone: 703-214-1126
Email: melissa.longo@nw-its.com</t>
  </si>
  <si>
    <t>contracts@nw-its.com</t>
  </si>
  <si>
    <t>www.nw-its.com</t>
  </si>
  <si>
    <t xml:space="preserve">8(a), SDB, VOSB, SDVOSB </t>
  </si>
  <si>
    <t>47QRAD20D8137</t>
  </si>
  <si>
    <t>AF1273Z</t>
  </si>
  <si>
    <t>NextStep Technology, Inc</t>
  </si>
  <si>
    <t>MFP3NPP378C5</t>
  </si>
  <si>
    <t>046535519</t>
  </si>
  <si>
    <t>603K2</t>
  </si>
  <si>
    <t>17485 MONTEREY ST STE 304
 MORGAN HILL, CA 95037-3676</t>
  </si>
  <si>
    <t>Arsenio Ayon
 Phone: 866-950-4488 x105
 Email: arsenio.ayon@nextsteptech.us</t>
  </si>
  <si>
    <t>Donnica Parker
Phone: 866-950-4488 x203
Email: donnica.parker@nextsteptech.us</t>
  </si>
  <si>
    <t>NextStep_OASIS@NextStepTech.us</t>
  </si>
  <si>
    <t>www.nextsteptech.us</t>
  </si>
  <si>
    <t>47QRAD20D8162</t>
  </si>
  <si>
    <t>AF0876Z</t>
  </si>
  <si>
    <t>Nisga'a Tek, LLC</t>
  </si>
  <si>
    <t>YANAVG43GCB6</t>
  </si>
  <si>
    <t>079586718</t>
  </si>
  <si>
    <t>7LTM1</t>
  </si>
  <si>
    <t>14900 Bogle Dr Ste 300
 Chantilly, VA 20151-1758</t>
  </si>
  <si>
    <t>Sarah Fitzgerald
Email: sarah.fitzgerald@goldbelt.com</t>
  </si>
  <si>
    <t>Deanna Byrd
Phone: 703-935-8807
deanna.byrd@goldbelt.com</t>
  </si>
  <si>
    <t>oasis8a@nisgaatek.com</t>
  </si>
  <si>
    <t>www.nisgaatek.com</t>
  </si>
  <si>
    <t>47QRAD20D8184</t>
  </si>
  <si>
    <t>AF1274Z</t>
  </si>
  <si>
    <t>North Wind Infrastructure and Technology, LLC</t>
  </si>
  <si>
    <t>VVPHP99JQHF9</t>
  </si>
  <si>
    <t>080130091</t>
  </si>
  <si>
    <t>7KJB1</t>
  </si>
  <si>
    <t>1075 S Utah Ave Ste 200
 Idaho Falls, ID 83402-3320</t>
  </si>
  <si>
    <t>Craig Waller
Phone: 210-601-9638
Email: cwaller@northwindgrp.com</t>
  </si>
  <si>
    <t>Kristi Heard
Phone: 208-419-4152
Email: kheard@northwindgrp.com</t>
  </si>
  <si>
    <t>oasis8a@northwindgrp.com</t>
  </si>
  <si>
    <t>www.northwindgrp.com</t>
  </si>
  <si>
    <t>47QRAD20D8185</t>
  </si>
  <si>
    <t>AF1275Z</t>
  </si>
  <si>
    <t>OCT Consulting LLC</t>
  </si>
  <si>
    <t>GWMAY9613LM3</t>
  </si>
  <si>
    <t>6UVP1</t>
  </si>
  <si>
    <t>1311 Capulet Ct
McLean, VA 22102-2756</t>
  </si>
  <si>
    <t>Atul Kathuria
Phone: 703-731-9311
Email: atul.kathuria@octconsulting.com</t>
  </si>
  <si>
    <t>Atul Kathuria
Phone: 703-677-8413
Email: atul.kathuria@octconsulting.com</t>
  </si>
  <si>
    <t xml:space="preserve">8apool1oasis@octconsulting.com     </t>
  </si>
  <si>
    <t>www.octconsulting.com</t>
  </si>
  <si>
    <t>47QRAD20D8119</t>
  </si>
  <si>
    <t>AF0725Z</t>
  </si>
  <si>
    <t>OSI Vision LLC</t>
  </si>
  <si>
    <t>K9MCL74ARMP3</t>
  </si>
  <si>
    <t>6MZ16</t>
  </si>
  <si>
    <t>17806 W INTERSTATE 10 STE 300
SAN ANTONIO, TX 78257-8222</t>
  </si>
  <si>
    <t>Charles Brice
Office: 210.441.6437
Email: oasis@osivision.com</t>
  </si>
  <si>
    <t>Tony Arevalo
Office: 210.441.8437
Email: oasis@osivision.com</t>
  </si>
  <si>
    <t>oasis@osivision.com</t>
  </si>
  <si>
    <t>www.osivision.com</t>
  </si>
  <si>
    <t>8(a), SDB, VOSB</t>
  </si>
  <si>
    <t>47QRAD20D8120</t>
  </si>
  <si>
    <t>AF0726Z</t>
  </si>
  <si>
    <t>Pelatron Technologies LLC</t>
  </si>
  <si>
    <t>X1ETBYULL9J7</t>
  </si>
  <si>
    <t>078649935</t>
  </si>
  <si>
    <t>6TNJ7</t>
  </si>
  <si>
    <t>1464 W 40 S Ste 100
 Lindon, UT 84042-1629</t>
  </si>
  <si>
    <t>Ross Barcarse
 Phone: 808-271-1197
 Email: rbarcarse@pelatrontech.com</t>
  </si>
  <si>
    <t>Kapono Kim
Phone: 808-382-7355
Email: jkim@pelatrontech.com</t>
  </si>
  <si>
    <t>oasis_sb@pelatrontech.com</t>
  </si>
  <si>
    <t>www.pelatrontech.com</t>
  </si>
  <si>
    <t>47QRAD20D8163</t>
  </si>
  <si>
    <t>AF0877Z</t>
  </si>
  <si>
    <t>PM CONSULTING GROUP LLC</t>
  </si>
  <si>
    <t>EF1MPLQXCGP5</t>
  </si>
  <si>
    <t>567W3</t>
  </si>
  <si>
    <t>100 West Rd Ste 300
Towson, MD 21204-2370</t>
  </si>
  <si>
    <t>Walter Barnes III
Phone: 240-997-9013
Email: wbarnes@pmconsultinggroupllc.com</t>
  </si>
  <si>
    <t>Chris Martin
Phone: 240-925-4282
Email: cmartin@pmconsultingllc.com</t>
  </si>
  <si>
    <t>oasis@pmcgllc.com</t>
  </si>
  <si>
    <t>www.pmconsultinggroupllc.com</t>
  </si>
  <si>
    <t>8(a), SDB, HubZone</t>
  </si>
  <si>
    <t>47QRAD20D8121</t>
  </si>
  <si>
    <t>AF0803Z</t>
  </si>
  <si>
    <t>Potomac Management Solutions, LLC</t>
  </si>
  <si>
    <t>QLCUHKMGFKE3</t>
  </si>
  <si>
    <t>078774419</t>
  </si>
  <si>
    <t>6VDJ5</t>
  </si>
  <si>
    <t>1549 Old Bridge Rd Ste 209
Woodbridge VA 22193</t>
  </si>
  <si>
    <t>Jared McCain
703-786-0103
 JCMccain@potomacmngmnt.com</t>
  </si>
  <si>
    <t>Diane McCain
 Phone: 703-498-2772
 Email: dmccain@potomacmngmnt.com</t>
  </si>
  <si>
    <t>PMSOASIS@potomacmngmnt.com</t>
  </si>
  <si>
    <t>www.potomacmngmnt.com</t>
  </si>
  <si>
    <t>47QRAD20D8186</t>
  </si>
  <si>
    <t>AF1330Z</t>
  </si>
  <si>
    <t>Pozomy Federal JV LLC</t>
  </si>
  <si>
    <t>YBW5HU5B4JY4</t>
  </si>
  <si>
    <t>8BU21</t>
  </si>
  <si>
    <t>8224 Crest Rd
 Laurel, MD 20723-1032</t>
  </si>
  <si>
    <t>Tyrone Taylor
 Phone: 202-558-5221 x700 
 Email: ttaylor@capitol-advisors.com</t>
  </si>
  <si>
    <t>Carlos Rivera
 Phone: 301-830-8885 x110
 Email: crivera@vysnova.com</t>
  </si>
  <si>
    <t>OASISSB8ASUBPOOLS1@pozomyfederal.com</t>
  </si>
  <si>
    <t>www.pozomyfederal.com</t>
  </si>
  <si>
    <t>47QRAD20D8187</t>
  </si>
  <si>
    <t>AF1310Z</t>
  </si>
  <si>
    <t>QED Enterprises Inc.</t>
  </si>
  <si>
    <t>RW1NA7E92XR5</t>
  </si>
  <si>
    <t>4UAX6</t>
  </si>
  <si>
    <t>11918 Haddon Lane
Woodbridge, VA 22192-6059</t>
  </si>
  <si>
    <t>Kristin Witte
Phone: 703-927-7424
Email: OasisSB@qedei.com</t>
  </si>
  <si>
    <t>Kristin Witte
Phone: 703-927-7424
Email: OasisCOCM@qedei.com</t>
  </si>
  <si>
    <t>OasisSB@qedei.com</t>
  </si>
  <si>
    <t>www.qedei.com</t>
  </si>
  <si>
    <t>47QRAD20D8122</t>
  </si>
  <si>
    <t>AF1296Z</t>
  </si>
  <si>
    <t>RiverTech, LLC</t>
  </si>
  <si>
    <t>P8P1LNPBERT1</t>
  </si>
  <si>
    <r>
      <rPr>
        <u/>
        <sz val="10"/>
        <color rgb="FF1155CC"/>
        <rFont val="Arial"/>
      </rPr>
      <t>0</t>
    </r>
    <r>
      <rPr>
        <u/>
        <sz val="10"/>
        <color rgb="FF1155CC"/>
        <rFont val="Arial"/>
      </rPr>
      <t>79736673</t>
    </r>
  </si>
  <si>
    <t>7CG51</t>
  </si>
  <si>
    <t>10807 New Allegiance Drive, Suite 350-200
 Colorado Springs, CO 80921-3796</t>
  </si>
  <si>
    <t>Denise Mattison
 Phone: 571-482-5296 
Email: Denise.Mattison@akima.com</t>
  </si>
  <si>
    <t>Rebecca Selker
724-967-7383
rebecca.selker@akima.com</t>
  </si>
  <si>
    <t>gsa.oasis@rivertechllc.com</t>
  </si>
  <si>
    <t>www.rivertechllc.com</t>
  </si>
  <si>
    <t>8(a), SDB, ANC (Alaskan Native Company)</t>
  </si>
  <si>
    <t>47QRAD20D8142</t>
  </si>
  <si>
    <t>AF0769Z</t>
  </si>
  <si>
    <t>Rividium Inc</t>
  </si>
  <si>
    <t>WRHHNUK5YBN1</t>
  </si>
  <si>
    <t>583E8</t>
  </si>
  <si>
    <t>1951 KIDWELL DR
STE 400
VIENNA VA 22182-3930 USA</t>
  </si>
  <si>
    <t>Manny Rivera
703-366-3900
Manny.Rivera@Rividium.com</t>
  </si>
  <si>
    <t>oasis8a@rividium.com</t>
  </si>
  <si>
    <t>www.rividium.com</t>
  </si>
  <si>
    <t>47QRAD23D8103</t>
  </si>
  <si>
    <t>AF1368Z</t>
  </si>
  <si>
    <t>S&amp;K ENGINEERING AND RESEARCH, LLC</t>
  </si>
  <si>
    <t>QUJXWLY1RMP1</t>
  </si>
  <si>
    <t>4H1T9</t>
  </si>
  <si>
    <t>63066 Old Hwy 93 Ste E
Saint Ignatius, MT 59865-9008</t>
  </si>
  <si>
    <t>Steve Taylor
Phone: 603-362-2178
Email: steventaylor@sktcorp.com</t>
  </si>
  <si>
    <t xml:space="preserve">Lloyd Blackmon
Phone: 406-745-5744
Email: lblackmon@sktcorp.com   </t>
  </si>
  <si>
    <t xml:space="preserve">oasis.sb@sktcorp.com </t>
  </si>
  <si>
    <t>www.skercorp.com</t>
  </si>
  <si>
    <t>47QRAD20D8123</t>
  </si>
  <si>
    <t>AF0727Z</t>
  </si>
  <si>
    <t>Safal Partners, Inc.</t>
  </si>
  <si>
    <t>N4H2JRB2FRC1</t>
  </si>
  <si>
    <t>004262479</t>
  </si>
  <si>
    <t>5AZ61</t>
  </si>
  <si>
    <t>2900 Wilcrest Dr, Suite - 416
 Houston, TX 77042-6032</t>
  </si>
  <si>
    <t>Ruchika Salunkhe
 Phone: 713-542-6675
 Email: ruchika.salunkhe@safalpartners.com</t>
  </si>
  <si>
    <t>Anurag (Lucky) Pandit
 Phone: 713-858-3076
 Email: lucky@safalpartners.com</t>
  </si>
  <si>
    <t>oasis@safalpartners.com</t>
  </si>
  <si>
    <t>www.safalpartners.com</t>
  </si>
  <si>
    <t>47QRAD20D8188</t>
  </si>
  <si>
    <t>AF1320Z</t>
  </si>
  <si>
    <t>SEBA PROFESSIONAL SERVICES LLC</t>
  </si>
  <si>
    <t>LTGRJEWJL7J1</t>
  </si>
  <si>
    <t>51KY2</t>
  </si>
  <si>
    <t>6811 KENILWORTH AVE STE 500-E3
 RIVERDALE, MD 20737-1333</t>
  </si>
  <si>
    <t>Christine Sheridan
 Phone: 301-305-7686
 Email: christine.sheridan@sebapro.com</t>
  </si>
  <si>
    <t>Erhiuvie Abu
 Phone: 703-856-2078
 Email: eabu@sebapro.com</t>
  </si>
  <si>
    <t>oasis@sebapro.com</t>
  </si>
  <si>
    <t>www.sebapro.com</t>
  </si>
  <si>
    <t>47QRAD20D8164</t>
  </si>
  <si>
    <t>AF1238Z</t>
  </si>
  <si>
    <t>SIA Solutions LLC</t>
  </si>
  <si>
    <t>E7FGZVWHWKA8</t>
  </si>
  <si>
    <t>078732130</t>
  </si>
  <si>
    <t>77M40</t>
  </si>
  <si>
    <t>15115 PARK ROW STE 125
 HOUSTON, TX 77084-4945</t>
  </si>
  <si>
    <t>Grant Heslin
 Phone: 410-949-1780 
 Email: grant.heslin@siasolutions.com</t>
  </si>
  <si>
    <t>Joseph Angelilli
 Phone: 832-321-4927 
 Email: joseph.angelilli@siasolutions.com</t>
  </si>
  <si>
    <t>gsa@siasolutions.com</t>
  </si>
  <si>
    <t>www.siasolutions.com</t>
  </si>
  <si>
    <t>47QRAD20D8165</t>
  </si>
  <si>
    <t>AF1239Z</t>
  </si>
  <si>
    <t>SIA-Stantec LLC</t>
  </si>
  <si>
    <t>MN5MVUKHJGK9</t>
  </si>
  <si>
    <t>8B7D2</t>
  </si>
  <si>
    <t>15115 Park Row Ste 125
 Houston, TX 77084-4945</t>
  </si>
  <si>
    <t>Grant Heslin
 Phone: 410-949-1780
 Email: grant.heslin@siasolutions.com</t>
  </si>
  <si>
    <t>Joseph Angelilli
 Phone: 832-321-4927
 Email: joseph.angelilli@siasolutions.com</t>
  </si>
  <si>
    <t>47QRAD20D8189</t>
  </si>
  <si>
    <t>AF1276Z</t>
  </si>
  <si>
    <t>Siertek-Peerless JV LLC</t>
  </si>
  <si>
    <t>LNSXLJAKUZK8</t>
  </si>
  <si>
    <t>080160624</t>
  </si>
  <si>
    <t>7KEH7</t>
  </si>
  <si>
    <t xml:space="preserve">4141 COLONEL GLENN HWY STE 250
BEAVERCREEK OH 45431-1671 USA
</t>
  </si>
  <si>
    <t xml:space="preserve">Raul Sierra
Phone: 937-634-3466
Email: raul.sierra@siertek.com </t>
  </si>
  <si>
    <t>Rebecca Ridenour
Phone: 937-231-6081
Email: becky.ridenour@siertek.com</t>
  </si>
  <si>
    <t>siertek-peerless-OASIS1-8a@siertek.com
siertek-peerless-oasis@siertek.com</t>
  </si>
  <si>
    <t>www.siertek.com</t>
  </si>
  <si>
    <t>47QRAD20D8166</t>
  </si>
  <si>
    <t>AF0878Z</t>
  </si>
  <si>
    <t>Softthink Solutions, Inc</t>
  </si>
  <si>
    <t>DRMDXFQJMTU7</t>
  </si>
  <si>
    <t>023923617</t>
  </si>
  <si>
    <t>6Q9H4</t>
  </si>
  <si>
    <t>215 Depot Ct SE, STE # 205
 Leesburg, VA 20175-3017</t>
  </si>
  <si>
    <t>Srinivas Vutukuri
Phone: 703-568-2079
Email: srini@softthink.com</t>
  </si>
  <si>
    <t>oasis-8a-pool@softthink.com</t>
  </si>
  <si>
    <t>www.softthink.com</t>
  </si>
  <si>
    <t>47QRAD20D8138</t>
  </si>
  <si>
    <t>AF1318Z</t>
  </si>
  <si>
    <t>Sparksoft Corporation</t>
  </si>
  <si>
    <t>JXL3M7N4DWX5</t>
  </si>
  <si>
    <t>4YU76</t>
  </si>
  <si>
    <t>5520 Research Park Dr Ste 210
 Catonsville, MD 21228-4866</t>
  </si>
  <si>
    <t>Stephen Willingham
Phone: 443-340-1291
Email: stephen.willingham@sparksoftcorp.com</t>
  </si>
  <si>
    <t>Mia Vawter
Phone: 240-578-1506
Email: contracts@sparksoftcorp.com</t>
  </si>
  <si>
    <t>oasis@sparksoftcorp.com</t>
  </si>
  <si>
    <t>www.sparksoftcorp.com</t>
  </si>
  <si>
    <t xml:space="preserve"> 8(a), SDB, WOSB, HubZone</t>
  </si>
  <si>
    <t>47QRAD20D8139</t>
  </si>
  <si>
    <t>AF1277Z</t>
  </si>
  <si>
    <t>Spatial Front Inc</t>
  </si>
  <si>
    <t>J1ADW6BL8MN5</t>
  </si>
  <si>
    <t>5XGW3</t>
  </si>
  <si>
    <t xml:space="preserve">6550 ROCK SPRING DR, 
STE 485, 
BETHESDA, MD 20817 USA
</t>
  </si>
  <si>
    <t>Jennifer Davis
202-878-0736
jennifer.davis@spatialfront.com
sfi_oasis@spatialfront.com</t>
  </si>
  <si>
    <t>Shawn Zhang
240-498-2960
shawn.zhang@spatialfront.com
sfi_oasis@spatialfront.com</t>
  </si>
  <si>
    <t>sfi_oasis@spatialfront.com</t>
  </si>
  <si>
    <t>www.spatialfront.com</t>
  </si>
  <si>
    <t>47QRAD23D8105</t>
  </si>
  <si>
    <t>AF1366Z</t>
  </si>
  <si>
    <t>Spinvi Consulting LLC</t>
  </si>
  <si>
    <t>TN4MZHNVH357</t>
  </si>
  <si>
    <t>055889488</t>
  </si>
  <si>
    <t>6LJ06</t>
  </si>
  <si>
    <t>12359 Sunrise Valley Dr Ste 120
Reston, VA 20191-3437</t>
  </si>
  <si>
    <t>Amie Milan
301-904-3415
amie.milan@core4ce.com</t>
  </si>
  <si>
    <t>Amber Davis
 Phone: 843-730-5745
 Email:amber.davis@core4ce.com</t>
  </si>
  <si>
    <t>OASIS@spinvi.com</t>
  </si>
  <si>
    <t>www.spinvi.com</t>
  </si>
  <si>
    <t>47QRAD20D8167</t>
  </si>
  <si>
    <t>AF1244Z</t>
  </si>
  <si>
    <t>Strativia LLC</t>
  </si>
  <si>
    <t>STRATIVIA LLC</t>
  </si>
  <si>
    <t>5VR08</t>
  </si>
  <si>
    <t>1401 Mercantile Lane Suite 501
 Largo, MD 20774-4301</t>
  </si>
  <si>
    <t>Kaunda Sampson
 Phone: 301-362-6555 
 Email: ksampson@strativia.com</t>
  </si>
  <si>
    <t>Ken Kelly
 Phone: 301-362-6555 
 Email: kkelly@strativia.com</t>
  </si>
  <si>
    <t>gsaoasis@strativia.com</t>
  </si>
  <si>
    <t>www.strativia.com/contract-vehicles/oasis</t>
  </si>
  <si>
    <t>47QRAD20D8168</t>
  </si>
  <si>
    <t>AF1015Z</t>
  </si>
  <si>
    <t>STS Systems Support, LLC</t>
  </si>
  <si>
    <t>L2TBM4W4PV84</t>
  </si>
  <si>
    <t>7S2T6</t>
  </si>
  <si>
    <t xml:space="preserve">1826 N LOOP 1604 W
STE 336A
SAN ANTONIO TX 78248-4534 USA
</t>
  </si>
  <si>
    <t xml:space="preserve">Scott Seavers
Phone: 210-892-3511
Email: scott.seavers@sss-anc.com
</t>
  </si>
  <si>
    <t xml:space="preserve">Byron Dodd
(256) 726-4710
byron.dodd@bbssllc.com 
</t>
  </si>
  <si>
    <t>Oasis@sss-anc.com</t>
  </si>
  <si>
    <t>www.sss-anc.com</t>
  </si>
  <si>
    <t>47QRAD20D8124</t>
  </si>
  <si>
    <t>AF0728Z</t>
  </si>
  <si>
    <t>Survpath, LLC</t>
  </si>
  <si>
    <t>C1QFLXKDG958</t>
  </si>
  <si>
    <t>86ZT5</t>
  </si>
  <si>
    <t>4695 Millennium Dr
 Belcamp, MD 21017-1505</t>
  </si>
  <si>
    <t>Joe Helfrich
 Phone: 301-675-3419
 Email: jhelfrich@bluepathlabs.com</t>
  </si>
  <si>
    <t>Rick Bostian
 Phone: 787-405-4501
 Email: rbostian@bluepathlabs.com</t>
  </si>
  <si>
    <t>oasissb@survpath.com</t>
  </si>
  <si>
    <t>www.survpath.com</t>
  </si>
  <si>
    <t>47QRAD20D8169</t>
  </si>
  <si>
    <t>AF1260Z</t>
  </si>
  <si>
    <t>Synergy Business Innovation &amp; Solutions Inc.</t>
  </si>
  <si>
    <t>UDNBG3G6ZMM6</t>
  </si>
  <si>
    <t>5UBA8</t>
  </si>
  <si>
    <t>1902 Campus Commons Drive, Suite 600
 Reston, VA 20191-1586</t>
  </si>
  <si>
    <t>Vishal Luthra
Phone: 571-375-7723
Email: vluthra@synergybis.com</t>
  </si>
  <si>
    <t>Thomas Row
Phone: 571-375-7723
Email: trow@synergybis.com</t>
  </si>
  <si>
    <t>OASIS@synergybis.com</t>
  </si>
  <si>
    <t>www.synergybis.com</t>
  </si>
  <si>
    <t>47QRAD20D8140</t>
  </si>
  <si>
    <t>AF1299Z</t>
  </si>
  <si>
    <t>Tatitlek Federal Services, Inc.</t>
  </si>
  <si>
    <t>NWH9FNLK5KK1</t>
  </si>
  <si>
    <t>6S4M0</t>
  </si>
  <si>
    <t>561 East 36th Avenue, Suite 400
Anchorage, AK 99503-4170</t>
  </si>
  <si>
    <t>Paul O. Fondren
Phone: 256-759-9352
Email: pfondren@tatitlek.com</t>
  </si>
  <si>
    <t>Kimberley Pate
 Phone: 256-759-9351
 Email: kpate@tatitlek.com</t>
  </si>
  <si>
    <t>DL-TFSI-OASIS-Pool1@tatitlek.com</t>
  </si>
  <si>
    <t>www.tatitlek.com</t>
  </si>
  <si>
    <t>47QRAD20D8190</t>
  </si>
  <si>
    <t>AF1278Z</t>
  </si>
  <si>
    <t>TECHNIK INC.</t>
  </si>
  <si>
    <t>NPVCNCKSQNC7</t>
  </si>
  <si>
    <t>33XT9</t>
  </si>
  <si>
    <t>12950 WORLDGATE DR SUITE 230
HERNDON, VA 20170-6026</t>
  </si>
  <si>
    <t>Grant Stewart
Phone: 571-446-6999
Email: grant.stewart@technikinc.com</t>
  </si>
  <si>
    <t>Satish Venkatesan
Phone: 703-981-6991
 Email: satish.venkatesan@technikinc.com</t>
  </si>
  <si>
    <t>www.technikinc.com</t>
  </si>
  <si>
    <t>47QRAD20D8125</t>
  </si>
  <si>
    <t>AF0729Z</t>
  </si>
  <si>
    <t>Techniko, LLC</t>
  </si>
  <si>
    <t>CF1JZ9VPJQP3</t>
  </si>
  <si>
    <t>079862294</t>
  </si>
  <si>
    <t>7ECB0</t>
  </si>
  <si>
    <t>8403 Colesville R Ste 1100
 Silver Spring, MD 20910-6346</t>
  </si>
  <si>
    <t>Adeniyi Adeyiga
 Phone: 301-404-1597 
 Email: adeniyi.adeyiga@technikollc.com</t>
  </si>
  <si>
    <t>Jim Thomas
 571-435-5385  
 James.Thomas@a3consultingllc.com</t>
  </si>
  <si>
    <t>OASIS8A@technikollc.com</t>
  </si>
  <si>
    <t>www.technikollc.com</t>
  </si>
  <si>
    <t>47QRAD20D8191</t>
  </si>
  <si>
    <t>AF1311Z</t>
  </si>
  <si>
    <t>TLN Worldwide Enterprises, Inc.</t>
  </si>
  <si>
    <t>HJBTCBQ9FT95</t>
  </si>
  <si>
    <t>5KEQ5</t>
  </si>
  <si>
    <t>1701 PENNSYLVANIA AVE NW STE 200
WASHINGTON, DC 20006-5805</t>
  </si>
  <si>
    <t xml:space="preserve">Tamara Nall
Phone: 646-729-3330
tamara.nall@theleadingniche.com
Email: oasis_sb@theleadingniche.com </t>
  </si>
  <si>
    <t xml:space="preserve">Tamara Nall
Phone: 646-729-3330
tamara.nall@theleadingniche.com
Email: oasis_sb@theleadingniche.com </t>
  </si>
  <si>
    <t>oasis_sb@theleadingniche.com</t>
  </si>
  <si>
    <t>www.theleadingniche.com</t>
  </si>
  <si>
    <t>47QRAD20D8126</t>
  </si>
  <si>
    <t>AF0730Z</t>
  </si>
  <si>
    <t>U.S. Federal Solutions, Inc.</t>
  </si>
  <si>
    <t>FGBZR13DFU46</t>
  </si>
  <si>
    <t>078711150</t>
  </si>
  <si>
    <t>6UUG7</t>
  </si>
  <si>
    <t xml:space="preserve">8710 CAMERSON ST
UNIT 907
SILVER SPRING MD 20910-3761 USA
</t>
  </si>
  <si>
    <t>Nelson Smither
434-546-0902
nsmither@usfederalsolutions.com</t>
  </si>
  <si>
    <t>Greg Cambareri
gcambareri@usfederalsolutions.com</t>
  </si>
  <si>
    <t>OASIS8aPool1@usfederalsolutions.com</t>
  </si>
  <si>
    <t>www.usfederalsolutions.com</t>
  </si>
  <si>
    <t>8(a), SDB, VOSB, HubZone</t>
  </si>
  <si>
    <t>47QRAD20D8192</t>
  </si>
  <si>
    <t>AF1312Z</t>
  </si>
  <si>
    <t>Venesco, LLC</t>
  </si>
  <si>
    <t>DHFLCHUB3JM9</t>
  </si>
  <si>
    <t>4P5R3</t>
  </si>
  <si>
    <t>14801 Murdock St, Suite 125
Chantilly, VA 20151-1037</t>
  </si>
  <si>
    <t>Spencer Hedden
Phone: 571-215-9600
Email: OASIS@venesco.com</t>
  </si>
  <si>
    <t>Gee Singh
Phone: 703-661-5019 x104
Email: OASIS@venesco.com</t>
  </si>
  <si>
    <t>OASIS@venesco.com</t>
  </si>
  <si>
    <t>www.venesco.com</t>
  </si>
  <si>
    <t>47QRAD20D8127</t>
  </si>
  <si>
    <t>AF0731Z</t>
  </si>
  <si>
    <t>VERSA Integrated Solutions, Inc</t>
  </si>
  <si>
    <t>CP5UGDR6ZNA4</t>
  </si>
  <si>
    <t>4BEL9</t>
  </si>
  <si>
    <t xml:space="preserve">3901 CALVERTON BLVD
STE 185
BELTSVILLE MD 20705-3417 USA
</t>
  </si>
  <si>
    <t xml:space="preserve">Joseph Abban
301-577-7760  
jabban@versais.com  </t>
  </si>
  <si>
    <t>Denise Henderson
Phone: 202-286-3617
Email: dhenderson@versais.com</t>
  </si>
  <si>
    <t>oasis@versais.com</t>
  </si>
  <si>
    <t>www.versais.com</t>
  </si>
  <si>
    <t>47QRAD20D8170</t>
  </si>
  <si>
    <t>AF1240Z</t>
  </si>
  <si>
    <t>Veteran Technology Partners II LLC</t>
  </si>
  <si>
    <t>Y9LPES3C94J7</t>
  </si>
  <si>
    <t>081030226</t>
  </si>
  <si>
    <t>81NS5</t>
  </si>
  <si>
    <t>20 W Kinzie St Ste 17
Chicago, IL 60654-6393</t>
  </si>
  <si>
    <t>James Price
 Phone: 800-460-7935
 Email: jprice@thevtp.com</t>
  </si>
  <si>
    <t>Noah Vasquez
 Phone: 800-460-7935
 Email: nvasquez@getcrs.com</t>
  </si>
  <si>
    <t>oasis@thevtp.com</t>
  </si>
  <si>
    <t>www.thevtp.com</t>
  </si>
  <si>
    <t>47QRAD20D8171</t>
  </si>
  <si>
    <t>AF0879Z</t>
  </si>
  <si>
    <t>WERIS, INC</t>
  </si>
  <si>
    <t>V4T4LAWDEKM6</t>
  </si>
  <si>
    <t>4PRV6</t>
  </si>
  <si>
    <t>21355 RIDGETOP CIR STE 160
 STERLING, VA 20166-8503</t>
  </si>
  <si>
    <t>Zongwei Tao
 Phone: 703-309-9983
 Email: zongwei.tao@weris-inc.com</t>
  </si>
  <si>
    <t>GSA_Systems@weris-inc.com</t>
  </si>
  <si>
    <t>www.weris-inc.com</t>
  </si>
  <si>
    <t>47QRAD20D8194</t>
  </si>
  <si>
    <t>AF1308Z</t>
  </si>
  <si>
    <t>Wits Solutions Inc.</t>
  </si>
  <si>
    <t>T2F7NSL7DQA4</t>
  </si>
  <si>
    <t>6HVA9</t>
  </si>
  <si>
    <t>44790 Maynard Sq Ste 340
 Ashburn, VA 20147-6514</t>
  </si>
  <si>
    <t>Raju Kalidindi
 Phone: 609-273-7357
 Email: raju@witssolutions.com</t>
  </si>
  <si>
    <t>oasis@witssolutions.com</t>
  </si>
  <si>
    <t>www.witssolutions.com</t>
  </si>
  <si>
    <t>47QRAD20D8193</t>
  </si>
  <si>
    <t>AF1279Z</t>
  </si>
  <si>
    <t>Wittenberg Weiner Consulting LLC</t>
  </si>
  <si>
    <t>NDYNH8RJT3G8</t>
  </si>
  <si>
    <t>3XTD1</t>
  </si>
  <si>
    <t>5304 Clouds Peak Drive
Lutz, FL 33558-4961</t>
  </si>
  <si>
    <t>Doug Wheeler
571-226-7701
douglas.wheeler@wwcglobal.com</t>
  </si>
  <si>
    <t>Kristine Stcynske
(719) 439-1803
Kristine.Stcynske@wwcglobal.com</t>
  </si>
  <si>
    <t>oasis@wwcglobal.com</t>
  </si>
  <si>
    <t>www.wwcglobal.com</t>
  </si>
  <si>
    <t>47QRAD20D8128</t>
  </si>
  <si>
    <t>AF0732Z</t>
  </si>
  <si>
    <t>UEI NNUMBER</t>
  </si>
  <si>
    <t>www.amazetechllc.com</t>
  </si>
  <si>
    <t>47QRAD20D8201</t>
  </si>
  <si>
    <t>AF1262Z</t>
  </si>
  <si>
    <t>AVOSYS Technology, Inc.</t>
  </si>
  <si>
    <t>ZHFTV6M8F2W9</t>
  </si>
  <si>
    <t>663X1</t>
  </si>
  <si>
    <t>4201 MEDICAL DR STE 400
 SAN ANTONIO, TX 78229-5623</t>
  </si>
  <si>
    <t>Jose Alicea
 Phone: 210-955-9443
 Email: Jalicea@Avosys.com</t>
  </si>
  <si>
    <t>Arshdeep Khurana
 Phone: 210-888-0782 
 Email: AKhurana@Avosys.com</t>
  </si>
  <si>
    <t>Oasis@Avosys.com</t>
  </si>
  <si>
    <t>www.avosys.com</t>
  </si>
  <si>
    <t>47QRAD20D8205</t>
  </si>
  <si>
    <t>AF1303Z</t>
  </si>
  <si>
    <t>47QRAD20D8206</t>
  </si>
  <si>
    <t>AF1304Z</t>
  </si>
  <si>
    <t>47QRAD20D8202</t>
  </si>
  <si>
    <t>AF1263Z</t>
  </si>
  <si>
    <t>FEDSYNC BEI LLC</t>
  </si>
  <si>
    <t>HLTCNC1MSDK7</t>
  </si>
  <si>
    <t>080088133</t>
  </si>
  <si>
    <t>7HZP5</t>
  </si>
  <si>
    <t>7606 Audubon Meadow Way Ste 101
 Alexandria, VA 22306-2277</t>
  </si>
  <si>
    <t>Rahul Jindal
 Phone: 202-618-1298
 Email: rahul.jindal@fedsync.net</t>
  </si>
  <si>
    <t>Benjamin Thomas
 Phone: 703-297-6079
 Email: bthomas@fedsync.net</t>
  </si>
  <si>
    <t>oasis@fedsync.net</t>
  </si>
  <si>
    <t>www.fedsync.net/oasis</t>
  </si>
  <si>
    <t>47QRAD20D8207</t>
  </si>
  <si>
    <t>AF1323Z</t>
  </si>
  <si>
    <t>RMA Associates, LLC</t>
  </si>
  <si>
    <t>DNWVTJLMP5N3</t>
  </si>
  <si>
    <t>5VR67</t>
  </si>
  <si>
    <t>1005 N Glebe Rd Ste 610
 Arlington, VA 22201-5758</t>
  </si>
  <si>
    <t>Marc Hebert
 Phone: 703-200-8090 
 Email: m.hebert@rmafed.com</t>
  </si>
  <si>
    <t>Neda Haghighat
 Phone: 301-642-2846
 Email: n.haghighat@rmafed.com</t>
  </si>
  <si>
    <t>gsa@rmafed.com</t>
  </si>
  <si>
    <t>www.rmafed.com</t>
  </si>
  <si>
    <t>47QRAD20D8208</t>
  </si>
  <si>
    <t>AF1314Z</t>
  </si>
  <si>
    <t xml:space="preserve">Scott Cannon
Phone: 703-606-4757
Email: scott.cannon@theleadingniche.com </t>
  </si>
  <si>
    <t xml:space="preserve">Tamara Nall
Phone: 646-729-3330
Email: tamara.nall@theleadingniche.com </t>
  </si>
  <si>
    <t>47QRAD20D8203</t>
  </si>
  <si>
    <t>AF1313Z</t>
  </si>
  <si>
    <t>47QRAD20D8204</t>
  </si>
  <si>
    <t>AF1295Z</t>
  </si>
  <si>
    <t>47QRAD20D8200</t>
  </si>
  <si>
    <t>AF1261Z</t>
  </si>
  <si>
    <t>4a Consulting</t>
  </si>
  <si>
    <t>HZJ2GKFJ51G9</t>
  </si>
  <si>
    <t>079265784</t>
  </si>
  <si>
    <t>72D33</t>
  </si>
  <si>
    <t>3300 N. Ridge Rd., Ste. 100
 Ellicott City, MD 21043-3384</t>
  </si>
  <si>
    <t>Venkata Ramesh Ponnada
 Phone: 304-610-2077
 Email: ramesh.ponnada@4a-consulting.com</t>
  </si>
  <si>
    <t>Anupama Ponnada
 Phone: 410-245-7234
 Email: anupama.ponnada@4a-consulting.com</t>
  </si>
  <si>
    <t>Contracts@4a-consulting.com
GSA@4a-consulting.com</t>
  </si>
  <si>
    <t>www.4a-consulting.com</t>
  </si>
  <si>
    <t>47QRAD20D8333</t>
  </si>
  <si>
    <t>AF1331Z</t>
  </si>
  <si>
    <t>AD HOC RESEARCH ASSOCIATES, LLC</t>
  </si>
  <si>
    <t>LN6HVDFD34S6</t>
  </si>
  <si>
    <t>603A4</t>
  </si>
  <si>
    <t>203 Market Street Suite 301
 Havre de Grace, MD 21078-3280</t>
  </si>
  <si>
    <t>Pritesh Patel
Phone: 201-925-4286
Email: ppatel@ad-hocresearch.com</t>
  </si>
  <si>
    <t>Rachael Gerster 
Phone: 719-201-6609
Email: rachael.gerster@ad-hocresearch.com</t>
  </si>
  <si>
    <t>OASIS@ad-hocresearch.com</t>
  </si>
  <si>
    <t>www.ad-hocresearch.com</t>
  </si>
  <si>
    <t>47QRAD20D8300</t>
  </si>
  <si>
    <t>AF1280Z</t>
  </si>
  <si>
    <t>Devang Patel
Phone: 571-447-4476 
Email: devang.patel@adsfederal.com</t>
  </si>
  <si>
    <t>Thomas Walsh
Phone: 571-447-4475
Email: tom.walsh@adsfederal.com</t>
  </si>
  <si>
    <t>www.adsfederal.com</t>
  </si>
  <si>
    <t>47QRAD20D8307</t>
  </si>
  <si>
    <t>AF0868Z</t>
  </si>
  <si>
    <t>Advanced Project Consulting, LLC</t>
  </si>
  <si>
    <t>JMD2X28WPDA2</t>
  </si>
  <si>
    <t>42QH2</t>
  </si>
  <si>
    <t>132 Byrd Way
 Warner Robins, GA 31088-8937</t>
  </si>
  <si>
    <t>Sonya Jenkins
 Phone: 478-420-0272
 Email: sjenkins@advproj.com</t>
  </si>
  <si>
    <t>Kimberly Lowe
 Phone: 478-420-0272
 Email: klowe@advproj.com</t>
  </si>
  <si>
    <t>Oasis@advproj.com</t>
  </si>
  <si>
    <t>www.advproj.com</t>
  </si>
  <si>
    <t>8(a), SDB, WOSB, VOSB, SDVOSB</t>
  </si>
  <si>
    <t>47QRAD20D8334</t>
  </si>
  <si>
    <t>AF1281Z</t>
  </si>
  <si>
    <t>Advanced Tech Group LLC</t>
  </si>
  <si>
    <t>DFRCVHW4NL91</t>
  </si>
  <si>
    <t>080273321</t>
  </si>
  <si>
    <t>7MY85</t>
  </si>
  <si>
    <t>13750 San Pedro Ste 635
 San Antonio, TX 78232-4464</t>
  </si>
  <si>
    <t>Sergio Muniz
 Phone: 210-354-7522
 Email: sergio.muniz@cyfor.com</t>
  </si>
  <si>
    <t>Alicia Priest
 Phone: 210-354-7522
 Email: alicia.priest@cyfor.com</t>
  </si>
  <si>
    <t>gsa@cyfor.com</t>
  </si>
  <si>
    <t>www.cyfor.com</t>
  </si>
  <si>
    <t>47QRAD20D8335</t>
  </si>
  <si>
    <t>AF1282Z</t>
  </si>
  <si>
    <t>Jill Padvelskis
202-597-0376 
jpadvelskis@asrcfederal.com
IDIQBDGSA@asrcfederal.com</t>
  </si>
  <si>
    <t>47QRAD20D8336</t>
  </si>
  <si>
    <t>AF1283Z</t>
  </si>
  <si>
    <t>Aleut Aerospace Engineering, LLC</t>
  </si>
  <si>
    <t>SSFBQZBF82K1</t>
  </si>
  <si>
    <t>078430454</t>
  </si>
  <si>
    <t>6Q8U4</t>
  </si>
  <si>
    <t>5775 Mark Dabling Blvd #105
 Colorado Springs, CO 80919-2240</t>
  </si>
  <si>
    <t>John Mays
703-362-8238
john.mays@aleutfederal.com</t>
  </si>
  <si>
    <t xml:space="preserve"> Beth Edens
 Phone:  865-361-0919
 Email: beth.edens@aleutfederal.com</t>
  </si>
  <si>
    <t xml:space="preserve"> oasis_8a_p3@aleutfederal.com</t>
  </si>
  <si>
    <t>www.aleutmgt.com/aleut-aerospace-engineering-aae.html</t>
  </si>
  <si>
    <t>47QRAD20D8337</t>
  </si>
  <si>
    <t>AF1284Z</t>
  </si>
  <si>
    <t>OASIS-8a-pool-3@alutiiq.com</t>
  </si>
  <si>
    <t>47QRAD20D8338</t>
  </si>
  <si>
    <t>AF1285Z</t>
  </si>
  <si>
    <t>47QRAD20D8308</t>
  </si>
  <si>
    <t>AF0881Z</t>
  </si>
  <si>
    <t>Claire Reinken
301-618-0312
 creinken@analygence.com
bd@analygence.com
proposals@analygence.com</t>
  </si>
  <si>
    <t>ANALYGENCE_OASIS_8A_SUBPOOL@analygence.com
contracts@analygence.com</t>
  </si>
  <si>
    <t>47QRAD20D8301</t>
  </si>
  <si>
    <t>AF1286Z</t>
  </si>
  <si>
    <t xml:space="preserve">Mark McGee
 256-213-1041
mark.mcgee@atg-contracting.com </t>
  </si>
  <si>
    <t xml:space="preserve">Derek Gouker
256-666-4876
derek.gouker@atg-contracting.com </t>
  </si>
  <si>
    <t>47QRAD20D8309</t>
  </si>
  <si>
    <t>AF0882Z</t>
  </si>
  <si>
    <t>www.asirtekfs.com/oasis-small-business</t>
  </si>
  <si>
    <t>47QRAD20D8310</t>
  </si>
  <si>
    <t>AF0883Z</t>
  </si>
  <si>
    <t>AVMAC LLC</t>
  </si>
  <si>
    <t>HLLKJP6ZVFB3</t>
  </si>
  <si>
    <t>5KFM0</t>
  </si>
  <si>
    <t>516 Innovation Dr Ste 201
 Chesapeake, VA 23320-3866</t>
  </si>
  <si>
    <t>Stu Alexander
Phone: 757-995-2029
Email: stu.alexander@avmacllc.com</t>
  </si>
  <si>
    <t>Katie Leahy
Phone: 757-995-2029
Email: katie.leahy@avmacllc.com</t>
  </si>
  <si>
    <t>bert.ortiz@avmacllc.com
don.buzard@avmacllc.com
aaron.zielinski@avmacllc.com
stu.alexander@avmacllc.com
katie.leahy@avmacllc.com</t>
  </si>
  <si>
    <t>www.avmacllc.om</t>
  </si>
  <si>
    <t>47QRAD20D8339</t>
  </si>
  <si>
    <t>AF1287Z</t>
  </si>
  <si>
    <t>Blackfish Federal, LLC</t>
  </si>
  <si>
    <t>T8RQMMKLTWE7</t>
  </si>
  <si>
    <t>069442477</t>
  </si>
  <si>
    <t>740S7</t>
  </si>
  <si>
    <t>1750 Tysons Blvd Ste 1500
 Tysons, VA 22102-4200</t>
  </si>
  <si>
    <t>John Folino
Phone: 703-967-3135
Email: john.folino@blackfishfederal.com</t>
  </si>
  <si>
    <t xml:space="preserve">Parineeta (Pari) Dumra
703.541.8764
Pari.Dumra@blackfishfederal.com
</t>
  </si>
  <si>
    <t>blackfishoasis@blackfishfederal.com</t>
  </si>
  <si>
    <t>www.blackfishfederal.com</t>
  </si>
  <si>
    <t>47QRAD20D8340</t>
  </si>
  <si>
    <t>AF1302Z</t>
  </si>
  <si>
    <t>47QRAD20D8306</t>
  </si>
  <si>
    <t>AF0880Z</t>
  </si>
  <si>
    <t>oasis-sb-p3-8a@broadleaf-inc.com</t>
  </si>
  <si>
    <t>47QRAD20D8311</t>
  </si>
  <si>
    <t>AF0884Z</t>
  </si>
  <si>
    <t>Chenega Worldwide Support, LLC</t>
  </si>
  <si>
    <t>NNY7A7KGA6K5</t>
  </si>
  <si>
    <t>080196379</t>
  </si>
  <si>
    <t>7L2M8</t>
  </si>
  <si>
    <t>1155 Kelly Johnson Blvd Ste 105
Colorado Springs, CO 80920-3957</t>
  </si>
  <si>
    <t>Carmen Rhodes
 Phone: 719-717-9647
 Email: carmen.rhodes@chenega.com</t>
  </si>
  <si>
    <t>Sandy Levy
 Phone: 703-635-0831
 Email: sandy.levy@chenega.com</t>
  </si>
  <si>
    <t>CWS_OASIS@chenega.com</t>
  </si>
  <si>
    <t>www.chenegaws.com</t>
  </si>
  <si>
    <t>47QRAD20D8302</t>
  </si>
  <si>
    <t>AF1288Z</t>
  </si>
  <si>
    <t xml:space="preserve">        2000 N Classen Blvd Ste 1625
Oklahoma City, OK 73106-6016</t>
  </si>
  <si>
    <t>47QRAD20D8312</t>
  </si>
  <si>
    <t>AF1241Z</t>
  </si>
  <si>
    <t>47QRAD20D8303</t>
  </si>
  <si>
    <t>AF1306Z</t>
  </si>
  <si>
    <t>CYPHER ANALYTICS, INC</t>
  </si>
  <si>
    <t>FEM5S7ZFRG44</t>
  </si>
  <si>
    <t>35LW4</t>
  </si>
  <si>
    <t xml:space="preserve">1455 FRAZEE ROAD 
SUITE 888
SAN DIEGO CA 92108-4301 USA
</t>
  </si>
  <si>
    <t>Patrick Morgan
 Phone: 619-772-5506
 Email: patrick.morgan@cypheranalytics.com</t>
  </si>
  <si>
    <t>Marc Couillard
Phone: 619-249-8080 
 Email: marc.couillard@cypheranalytics.com</t>
  </si>
  <si>
    <t>Oasis@cypheranalytics.com</t>
  </si>
  <si>
    <t>www.cypheranalytics.com</t>
  </si>
  <si>
    <t>47QRAD20D8313</t>
  </si>
  <si>
    <t>AF0885Z</t>
  </si>
  <si>
    <t>47QRAD20D8314</t>
  </si>
  <si>
    <t>AF0886Z</t>
  </si>
  <si>
    <t>47QRAD20D8315</t>
  </si>
  <si>
    <t>AF0887Z</t>
  </si>
  <si>
    <t>47QRAD20D8316</t>
  </si>
  <si>
    <t>AF0888Z</t>
  </si>
  <si>
    <t>Robert Appelbaum
Phone: 937-426-2596 x103
Email: robert.appelbaum@innovatenowllc.com</t>
  </si>
  <si>
    <t>Ellen Kelley
781-457-0341
Ellen.Kelley@innovatenowllc.com</t>
  </si>
  <si>
    <t>47QRAD20D8317</t>
  </si>
  <si>
    <t>AF1018Z</t>
  </si>
  <si>
    <t>47QRAD20D8332</t>
  </si>
  <si>
    <t>AF1048Z</t>
  </si>
  <si>
    <t xml:space="preserve">Jackie Hughes
 805-705-4910
jackie.hughes@useitc.com </t>
  </si>
  <si>
    <t>47QRAD20D8318</t>
  </si>
  <si>
    <t>AF1016Z</t>
  </si>
  <si>
    <t>Konark-Ishpi JV LLC</t>
  </si>
  <si>
    <t>UMANLNCJM985</t>
  </si>
  <si>
    <t>080412023</t>
  </si>
  <si>
    <t>7SC26</t>
  </si>
  <si>
    <t>5741 Cleveland St Ste 200
 Virginia Beach, VA 23462-1778</t>
  </si>
  <si>
    <t>Nagarjuna Talla
 Phone: 757-541-8805 
 Email: arjun.talla@kijvllc.com</t>
  </si>
  <si>
    <t>Oasis8a@kijvllc.com</t>
  </si>
  <si>
    <t>www.kijv.net</t>
  </si>
  <si>
    <t>47QRAD20D8341</t>
  </si>
  <si>
    <t>AF1289Z</t>
  </si>
  <si>
    <t>47QRAD20D8319</t>
  </si>
  <si>
    <t>AF0889Z</t>
  </si>
  <si>
    <t>Mitchell Consulting Services Group Inc</t>
  </si>
  <si>
    <t>PMLZCBF9U569</t>
  </si>
  <si>
    <t>6EPD5</t>
  </si>
  <si>
    <t>1 East Sheridan, Suite 400
 Oklahoma City, OK 73104-2496</t>
  </si>
  <si>
    <t>Jim Robertson
 Phone: 719-271-3257
 Email: jim.robertson@mcsgtech.com</t>
  </si>
  <si>
    <t>Jenna Akers
 Phone: 719-244-5665
 Email: jenna.akers@mcsgtech.com</t>
  </si>
  <si>
    <t>OASISSB@mcsgtech.com</t>
  </si>
  <si>
    <t>www.mcsgtech.com</t>
  </si>
  <si>
    <t>47QRAD20D8342</t>
  </si>
  <si>
    <t>AF1290Z</t>
  </si>
  <si>
    <t>Na Ali'i Consulting and Sales LLC</t>
  </si>
  <si>
    <t>JQ73WJ2A85P8</t>
  </si>
  <si>
    <t>31CB3</t>
  </si>
  <si>
    <t xml:space="preserve">3375  KOAPAKA ST
STE B200
HONOLULU HI 96819-1818 USA
</t>
  </si>
  <si>
    <t>John Quinn
Phone: 703.966.9708 (m)
Email: jquinn@nakupuna.com</t>
  </si>
  <si>
    <t>Keith Bishop
(540) 848-4161
kbishop@nakupuna.com</t>
  </si>
  <si>
    <t>oasispool3_8a_naalii@nakupuna.com</t>
  </si>
  <si>
    <t>www.nakupuna.com/contracting-with-us</t>
  </si>
  <si>
    <t>47QRAD20D8320</t>
  </si>
  <si>
    <t>AF1255Z</t>
  </si>
  <si>
    <t>Nuvitek LLC</t>
  </si>
  <si>
    <t>NYUCLC7Y8AG1</t>
  </si>
  <si>
    <t>004794429</t>
  </si>
  <si>
    <t>742Q0</t>
  </si>
  <si>
    <t xml:space="preserve">1201 WILSON BLVD
SUITE 27-105
ARLINGTON VA 22209-2337 USA
</t>
  </si>
  <si>
    <t>Samuel Martin
Phone: 703-229-2422
Email: samuel.martin@nuvitek.com</t>
  </si>
  <si>
    <t>Venkat Veeramneni
Phone: 202-528-0469
Email: venkat@nuvitek.com</t>
  </si>
  <si>
    <t>oasis8a@nuvitek.com</t>
  </si>
  <si>
    <t>www.nuvitek.com</t>
  </si>
  <si>
    <t>47QRAD20D8343</t>
  </si>
  <si>
    <t>AF1322Z</t>
  </si>
  <si>
    <t>8apool3oasis@octconsulting.com</t>
  </si>
  <si>
    <t>47QRAD20D8321</t>
  </si>
  <si>
    <t>AF0890Z</t>
  </si>
  <si>
    <t>Charles Brice
Office:210.441.6437
Email: oasis@osivision.com</t>
  </si>
  <si>
    <t>Tony Arevalo
Office: 210-441-8437
Email: oasis@osivision.com</t>
  </si>
  <si>
    <t>47QRAD20D8322</t>
  </si>
  <si>
    <t>AF0891Z</t>
  </si>
  <si>
    <t>Peregrine Technical Solutions, LLC</t>
  </si>
  <si>
    <t>QCV1G7RNQUN5</t>
  </si>
  <si>
    <t>68PP4</t>
  </si>
  <si>
    <t>114 Ballard St
 Yorktown, VA 23690-0520</t>
  </si>
  <si>
    <t>Richard Price
Phone: 757-871-0614
Email: richard.price@goldbelt.com</t>
  </si>
  <si>
    <t>Sheila Fetherlin
Phone: 757-272-9098
Email: sheila.fetherlin@goldbelt.com</t>
  </si>
  <si>
    <t>oasis3sb8a@goldbelt.com</t>
  </si>
  <si>
    <t>www.gbpts.com</t>
  </si>
  <si>
    <t>47QRAD20D8324</t>
  </si>
  <si>
    <t>AF0892Z</t>
  </si>
  <si>
    <t>Precise Federal Consulting LLC</t>
  </si>
  <si>
    <t>QFWZRK6KN1N2</t>
  </si>
  <si>
    <t>8B9Y4</t>
  </si>
  <si>
    <t>7701 Greenbelt Rd Ste 501
 Greenbelt, MD 20770-6523</t>
  </si>
  <si>
    <t>Jyothi R Bhargava
Phone: 301-580-4924
Email: jbhargava@precisefederal.com</t>
  </si>
  <si>
    <t>Sandesh Sharda
 Phone: 571-331-1355 
 Email: ssharda@precisefederal.com</t>
  </si>
  <si>
    <t>oasis@precisefederal.com</t>
  </si>
  <si>
    <t>www.precisefederal.com</t>
  </si>
  <si>
    <t>47QRAD20D8325</t>
  </si>
  <si>
    <t>AF0864Z</t>
  </si>
  <si>
    <t>Precision Air Inc</t>
  </si>
  <si>
    <t>LLXRLN9HUFN7</t>
  </si>
  <si>
    <t>6E451</t>
  </si>
  <si>
    <t xml:space="preserve">900 WANDO PARK BLVD
MOUNT PLEASANT SC 29464-7954 </t>
  </si>
  <si>
    <t>Robert Kessler
843-856-2495
robert.kessler@tumeq.com</t>
  </si>
  <si>
    <t>Tim Summerrow
843-790-9137
tim.summerrow@tumeq.com</t>
  </si>
  <si>
    <t>www.prec-air.com</t>
  </si>
  <si>
    <t>8(a), SDB, NAO</t>
  </si>
  <si>
    <t>47QRAD23D8300</t>
  </si>
  <si>
    <t>AF1369Z</t>
  </si>
  <si>
    <r>
      <rPr>
        <u/>
        <sz val="10"/>
        <color rgb="FF1155CC"/>
        <rFont val="Arial"/>
      </rPr>
      <t>0</t>
    </r>
    <r>
      <rPr>
        <u/>
        <sz val="10"/>
        <color rgb="FF1155CC"/>
        <rFont val="Arial"/>
      </rPr>
      <t>79736673</t>
    </r>
  </si>
  <si>
    <t>Denise Mattison 
Phone: 571-482-5296 
Email: Denise.Mattison@akima.com</t>
  </si>
  <si>
    <t>Rebecca Selker
724-967-7383
rebecca.selker@akima.com</t>
  </si>
  <si>
    <t>47QRAD20D8326</t>
  </si>
  <si>
    <t>AF0893Z</t>
  </si>
  <si>
    <t>47QRAD20D8327</t>
  </si>
  <si>
    <t>AF1242Z</t>
  </si>
  <si>
    <t>47QRAD20D8344</t>
  </si>
  <si>
    <t>AF1291Z</t>
  </si>
  <si>
    <t>siertek-peerless-OASIS3-8a@siertek.com
siertek-peerless-oasis@siertek.com</t>
  </si>
  <si>
    <t>47QRAD20D8328</t>
  </si>
  <si>
    <t>AF0894Z</t>
  </si>
  <si>
    <t>47QRAD20D8345</t>
  </si>
  <si>
    <t>AF1319Z</t>
  </si>
  <si>
    <t>47QRAD20D8304</t>
  </si>
  <si>
    <t>AF1292Z</t>
  </si>
  <si>
    <t>Amie Milan
301-904-3415
amie.milan@core4ce.com</t>
  </si>
  <si>
    <t>Amber Davis
 Phone: 843-730-5745
 Email:amber.davis@core4ce.com</t>
  </si>
  <si>
    <t>47QRAD20D8329</t>
  </si>
  <si>
    <t>AF1245Z</t>
  </si>
  <si>
    <t>STRACON SERVICES GROUP, LLC</t>
  </si>
  <si>
    <t>LGEKVT294JF9</t>
  </si>
  <si>
    <t>523K2</t>
  </si>
  <si>
    <t>6100 Southwest Blvd Ste 510
 Fort Worth, TX 76109-6911</t>
  </si>
  <si>
    <t>Doug Mederos
Office: 301-866-0661 x613
Mobile: 540-903-6688
 Email: doug.mederos@stracongroup.com</t>
  </si>
  <si>
    <t>Anne Welfare
Office: 817-698-0100 x524
Mobile: 240-654-7228
 Email: anne.welfare@stracongroup.com</t>
  </si>
  <si>
    <t>OASIS@stracongroup.com</t>
  </si>
  <si>
    <t>www.stracongroup.com</t>
  </si>
  <si>
    <t>47QRAD20D8346</t>
  </si>
  <si>
    <t>AF1293Z</t>
  </si>
  <si>
    <t>1826 N Loop 1604 W Ste 336A
San Antonio, TX 78248-4534</t>
  </si>
  <si>
    <t>Scott Seavers
Phone: 210-892-3511
Email: scott.seavers@sss-anc.com</t>
  </si>
  <si>
    <t>47QRAD20D8305</t>
  </si>
  <si>
    <t>AF1294Z</t>
  </si>
  <si>
    <t>TeraSense, Inc.</t>
  </si>
  <si>
    <t>MP3KSN875LL9</t>
  </si>
  <si>
    <t>079290994</t>
  </si>
  <si>
    <t>73LS0</t>
  </si>
  <si>
    <t>300 E Lombard St Ste 840
 Baltimore, MD 21202-3231</t>
  </si>
  <si>
    <t>Krishan Parikh
 Phone: 908-216-7839
 Email: kparikh@terasense.net</t>
  </si>
  <si>
    <t>Shawn Morrissey
 Phone: 912-577-9452
 Email: smorrissey@terasense.net</t>
  </si>
  <si>
    <t>Oasis@terasense.net</t>
  </si>
  <si>
    <t>www.terasense.net</t>
  </si>
  <si>
    <t>47QRAD20D8347</t>
  </si>
  <si>
    <t>AF1332Z</t>
  </si>
  <si>
    <t xml:space="preserve">Tamara Nall
Phone: 646-729-3330
Email: oasis_sb@theleadingniche.com </t>
  </si>
  <si>
    <t xml:space="preserve">Tamara Nall
Phone: 646-729-3330
 tamara.nall@theleadingniche.com
Email: oasis_sb@theleadingniche.com </t>
  </si>
  <si>
    <t>47QRAD20D8330</t>
  </si>
  <si>
    <t>AF0895Z</t>
  </si>
  <si>
    <t>Kristine Stcynske
(719) 439-1803
Kristine.Stcynske@wwcglobal.com</t>
  </si>
  <si>
    <t>47QRAD20D8331</t>
  </si>
  <si>
    <t>AF0896Z</t>
  </si>
  <si>
    <t>47QRAD20D8400</t>
  </si>
  <si>
    <t>AF1049Z</t>
  </si>
  <si>
    <t xml:space="preserve">Geri Carbo
240-2388-4666 
GCarbo@asrcfederal.com </t>
  </si>
  <si>
    <t>47QRAD20D8407</t>
  </si>
  <si>
    <t>AF1051Z</t>
  </si>
  <si>
    <t>OASIS-8a-pool-4@alutiiq.com</t>
  </si>
  <si>
    <t>47QRAD20D8408</t>
  </si>
  <si>
    <t>AF1052Z</t>
  </si>
  <si>
    <t>Chenega IT Enterprise Services, LLC</t>
  </si>
  <si>
    <t>W4JMN6B97WC4</t>
  </si>
  <si>
    <t>080196356</t>
  </si>
  <si>
    <t>7LQW8</t>
  </si>
  <si>
    <t>10505 Furnace Rd Ste 205
 Lorton, VA 22079-2636</t>
  </si>
  <si>
    <t xml:space="preserve">
Cierra Hardin
Phone: 703-899-4123
Email: cierra.hardin@chenega.com</t>
  </si>
  <si>
    <t>Sarah Masters
 Phone: 703-982-9946
 Email: sarah.masters@chenega.com
(Alternate)
Ayisha Hatcher
Phone: 703-493-9880
Email: ayisha.hatcher@chenega.com</t>
  </si>
  <si>
    <t>OASIS-8a-Pool-4@chenegaites.com</t>
  </si>
  <si>
    <t>www.chenegamios.com/companies/chenega-it-enterprise-services</t>
  </si>
  <si>
    <t>47QRAD20D8409</t>
  </si>
  <si>
    <t>AF1053Z</t>
  </si>
  <si>
    <t>Eagle Global Scientific LLC</t>
  </si>
  <si>
    <t>FZR6Q96PYGD5</t>
  </si>
  <si>
    <t>080022933</t>
  </si>
  <si>
    <t>7GWG7</t>
  </si>
  <si>
    <t>1826 N Loop 1604 W Ste 336e
 San Antonio, TX 78248-4534</t>
  </si>
  <si>
    <t>James Watt
Phone: 205-213-0967
Email: james.watt@eglobal.science</t>
  </si>
  <si>
    <t>Mark Greenberg
Phone: 813-298-4297 
Email: mark.greenberg@eglobal.science</t>
  </si>
  <si>
    <t>eskjervold@eglobal.science</t>
  </si>
  <si>
    <t>www.eglobal.science</t>
  </si>
  <si>
    <t>47QRAD20D8404</t>
  </si>
  <si>
    <t>AF1243Z</t>
  </si>
  <si>
    <t xml:space="preserve">800 S HARBAOUR ISLAND BLVD
TAMPA FL 33602-5709 USA
</t>
  </si>
  <si>
    <t>47QRAD20D8401</t>
  </si>
  <si>
    <t>AF1050Z</t>
  </si>
  <si>
    <t>oasis4sb8a@goldbelt.com</t>
  </si>
  <si>
    <t>47QRAD20D8405</t>
  </si>
  <si>
    <t>AF0773Z</t>
  </si>
  <si>
    <t>OASISSB8ASUBPOOLS4@pozomyfederal.com</t>
  </si>
  <si>
    <t>47QRAD20D8410</t>
  </si>
  <si>
    <t>AF1309Z</t>
  </si>
  <si>
    <r>
      <rPr>
        <u/>
        <sz val="10"/>
        <color rgb="FF1155CC"/>
        <rFont val="Arial"/>
      </rPr>
      <t>0</t>
    </r>
    <r>
      <rPr>
        <u/>
        <sz val="10"/>
        <color rgb="FF1155CC"/>
        <rFont val="Arial"/>
      </rPr>
      <t>79736673</t>
    </r>
  </si>
  <si>
    <t>47QRAD20D8403</t>
  </si>
  <si>
    <t>AF0772Z</t>
  </si>
  <si>
    <t>SNA International, LLC</t>
  </si>
  <si>
    <t>HHMJF9LPFMD2</t>
  </si>
  <si>
    <t>42QU0</t>
  </si>
  <si>
    <t>525 WYTHE ST
 ALEXANDRIA, VA 22314-1917</t>
  </si>
  <si>
    <t>Raven Brown
Phone: 240-398-8087
Email: raven.brown@sna-intl.com</t>
  </si>
  <si>
    <t>James Maitland
Phone: 703-370-1903
Email: james.maitland@sna-intl.com</t>
  </si>
  <si>
    <t>OASIS@sna-intl.com</t>
  </si>
  <si>
    <t>www.sna-intl.com</t>
  </si>
  <si>
    <t>47QRAD20D8406</t>
  </si>
  <si>
    <t>AF0774Z</t>
  </si>
  <si>
    <t>561 East 36th Avenue, Suite 400
Anchorage, AK 99503-4137</t>
  </si>
  <si>
    <t>Michael Bucher
 Phone: 406-788-3329
 Email: mbucher@tatitlek.com</t>
  </si>
  <si>
    <t>Kimberley Pate
 Phone: 256-759-9351
 Email: kapte@tatitlek.com</t>
  </si>
  <si>
    <t>DL-TFSI-OASIS-Pool4@tatitlek.com</t>
  </si>
  <si>
    <t>47QRAD20D8411</t>
  </si>
  <si>
    <t>AF1054Z</t>
  </si>
  <si>
    <t>47QRAD20D8402</t>
  </si>
  <si>
    <t>AF1055Z</t>
  </si>
  <si>
    <t xml:space="preserve">350 VOYAGER WAY
STE 100B
HUNTSVILLE AL 35806-3200 USA
</t>
  </si>
  <si>
    <t>Jill Padvelskis  
202-597-0376
jpadvelskis@asrcfederal.com
IDIQBDGSA@asrcfederal.com</t>
  </si>
  <si>
    <t>47QRAD21D8500</t>
  </si>
  <si>
    <t>AF1324Z</t>
  </si>
  <si>
    <t>OASIS-8a-pool-5@alutiiq.com</t>
  </si>
  <si>
    <t>47QRAD21D8501</t>
  </si>
  <si>
    <t>AF1325Z</t>
  </si>
  <si>
    <t>Tech7 Consulting, LLC</t>
  </si>
  <si>
    <t>LNNBA84B2LL5</t>
  </si>
  <si>
    <t>079599880</t>
  </si>
  <si>
    <t>7DZA2</t>
  </si>
  <si>
    <t>705 Winding Hills Rd
 Monument, CO 80132-9444</t>
  </si>
  <si>
    <t>Juan Gutierrez
 (719) 896-1770
jgutierrez@tech7.us</t>
  </si>
  <si>
    <t>Ann Birbeck
310-259-7398
abirbeck@tech7.us</t>
  </si>
  <si>
    <t>GSA-OASIS5B@tech7.us</t>
  </si>
  <si>
    <t>www.Tech7.us</t>
  </si>
  <si>
    <t>47QRAD21D8502</t>
  </si>
  <si>
    <t>AF1326Z</t>
  </si>
  <si>
    <t>OASIS 8(a) ACTIVE CONTRACTORS</t>
  </si>
  <si>
    <t>TOTAL</t>
  </si>
  <si>
    <t>OASIS 8(a) ACTIVE CONTRACTS</t>
  </si>
  <si>
    <t>Pool 1</t>
  </si>
  <si>
    <t>Pool 2</t>
  </si>
  <si>
    <t>Pool 3</t>
  </si>
  <si>
    <t>Pool 4</t>
  </si>
  <si>
    <t>Pool 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</si>
</sst>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0"/>
      <color rgb="FF000000"/>
      <name val="Arial"/>
      <scheme val="minor"/>
    </font>
    <font>
      <b/>
      <u/>
      <sz val="10"/>
      <color rgb="FFFFFFFF"/>
      <name val="Arial"/>
      <scheme val="minor"/>
    </font>
    <font>
      <b/>
      <u/>
      <sz val="10"/>
      <color rgb="FFFFFFFF"/>
      <name val="Arial"/>
      <scheme val="minor"/>
    </font>
    <font>
      <b/>
      <u/>
      <sz val="10"/>
      <color theme="0"/>
      <name val="Arial"/>
      <scheme val="minor"/>
    </font>
    <font>
      <b/>
      <u/>
      <sz val="10"/>
      <color rgb="FFFFFFFF"/>
      <name val="Arial"/>
      <scheme val="minor"/>
    </font>
    <font>
      <b/>
      <u/>
      <sz val="10"/>
      <color theme="0"/>
      <name val="Arial"/>
      <scheme val="minor"/>
    </font>
    <font>
      <b/>
      <u/>
      <sz val="10"/>
      <color rgb="FFFFFFFF"/>
      <name val="Arial"/>
    </font>
    <font>
      <sz val="10"/>
      <color rgb="FF000000"/>
      <name val="Arial"/>
    </font>
    <font>
      <sz val="10"/>
      <color theme="1"/>
      <name val="Arial"/>
    </font>
    <font>
      <u/>
      <sz val="10"/>
      <color rgb="FF1155CC"/>
      <name val="Arial"/>
    </font>
    <font>
      <u/>
      <sz val="10"/>
      <color rgb="FF1155CC"/>
      <name val="Arial"/>
    </font>
    <font>
      <u/>
      <sz val="10"/>
      <color rgb="FF1155CC"/>
      <name val="Arial"/>
    </font>
    <font>
      <u/>
      <sz val="10"/>
      <color rgb="FF1155CC"/>
      <name val="Arial"/>
    </font>
    <font>
      <u/>
      <sz val="10"/>
      <color rgb="FF1155CC"/>
      <name val="Arial"/>
    </font>
    <font>
      <sz val="10"/>
      <color rgb="FF222222"/>
      <name val="Arial"/>
    </font>
    <font>
      <u/>
      <sz val="10"/>
      <color rgb="FF1155CC"/>
      <name val="Arial"/>
    </font>
    <font>
      <sz val="10"/>
      <color theme="1"/>
      <name val="Arial"/>
      <scheme val="minor"/>
    </font>
    <font>
      <u/>
      <sz val="10"/>
      <color rgb="FF1155CC"/>
      <name val="Arial"/>
    </font>
    <font>
      <u/>
      <sz val="10"/>
      <color rgb="FF1155CC"/>
      <name val="Arial"/>
    </font>
    <font>
      <u/>
      <sz val="10"/>
      <color rgb="FF1155CC"/>
      <name val="Arial"/>
    </font>
    <font>
      <u/>
      <sz val="10"/>
      <color rgb="FF1155CC"/>
      <name val="Arial"/>
    </font>
    <font>
      <sz val="10"/>
      <color theme="1"/>
      <name val="Arial"/>
    </font>
    <font>
      <u/>
      <sz val="10"/>
      <color rgb="FF1155CC"/>
      <name val="Arial"/>
    </font>
    <font>
      <sz val="10"/>
      <color rgb="FF000000"/>
      <name val="Arial"/>
    </font>
    <font>
      <u/>
      <sz val="10"/>
      <color rgb="FF1155CC"/>
      <name val="Arial"/>
    </font>
    <font>
      <u/>
      <sz val="10"/>
      <color rgb="FF1155CC"/>
      <name val="Arial"/>
    </font>
    <font>
      <u/>
      <sz val="10"/>
      <color rgb="FF1155CC"/>
      <name val="Arial"/>
    </font>
    <font>
      <u/>
      <sz val="10"/>
      <color rgb="FF0000FF"/>
      <name val="Arial"/>
    </font>
    <font>
      <u/>
      <sz val="10"/>
      <color rgb="FF1155CC"/>
      <name val="Arial"/>
    </font>
    <font>
      <u/>
      <sz val="10"/>
      <color rgb="FF1155CC"/>
      <name val="Arial"/>
    </font>
    <font>
      <u/>
      <sz val="10"/>
      <color rgb="FF0000FF"/>
      <name val="Arial"/>
    </font>
    <font>
      <sz val="10"/>
      <color rgb="FF202124"/>
      <name val="Arial"/>
    </font>
    <font>
      <u/>
      <sz val="10"/>
      <color rgb="FF1155CC"/>
      <name val="Arial"/>
    </font>
    <font>
      <u/>
      <sz val="10"/>
      <color rgb="FF1155CC"/>
      <name val="Arial"/>
    </font>
    <font>
      <u/>
      <sz val="10"/>
      <color rgb="FF1155CC"/>
      <name val="Arial"/>
    </font>
    <font>
      <u/>
      <sz val="10"/>
      <color rgb="FF1155CC"/>
      <name val="Arial"/>
    </font>
    <font>
      <u/>
      <sz val="11"/>
      <color rgb="FF1A73E8"/>
      <name val="Roboto"/>
    </font>
    <font>
      <u/>
      <sz val="10"/>
      <color rgb="FF0000FF"/>
      <name val="Arial"/>
    </font>
    <font>
      <u/>
      <sz val="10"/>
      <color rgb="FF1155CC"/>
      <name val="Arial"/>
    </font>
    <font>
      <sz val="10"/>
      <color rgb="FF2E2E2A"/>
      <name val="Arial"/>
    </font>
    <font>
      <u/>
      <sz val="10"/>
      <color rgb="FF1155CC"/>
      <name val="Arial"/>
    </font>
    <font>
      <u/>
      <sz val="10"/>
      <color rgb="FF1155CC"/>
      <name val="Arial"/>
    </font>
    <font>
      <u/>
      <sz val="10"/>
      <color rgb="FF1155CC"/>
      <name val="Arial"/>
    </font>
    <font>
      <sz val="10"/>
      <color rgb="FF500050"/>
      <name val="Arial"/>
    </font>
    <font>
      <b/>
      <u/>
      <sz val="10"/>
      <color theme="0"/>
      <name val="Arial"/>
      <scheme val="minor"/>
    </font>
    <font>
      <b/>
      <sz val="14"/>
      <color theme="1"/>
      <name val="Arial"/>
      <scheme val="minor"/>
    </font>
    <font>
      <b/>
      <sz val="12"/>
      <color theme="1"/>
      <name val="Arial"/>
      <scheme val="minor"/>
    </font>
    <font>
      <sz val="12"/>
      <color theme="1"/>
      <name val="Arial"/>
      <scheme val="minor"/>
    </font>
  </fonts>
  <fills count="9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9CB9C"/>
        <bgColor rgb="FFF9CB9C"/>
      </patternFill>
    </fill>
    <fill>
      <patternFill patternType="solid">
        <fgColor rgb="FFE69138"/>
        <bgColor rgb="FFE69138"/>
      </patternFill>
    </fill>
    <fill>
      <patternFill patternType="solid">
        <fgColor rgb="FFF6B26B"/>
        <bgColor rgb="FFF6B26B"/>
      </patternFill>
    </fill>
    <fill>
      <patternFill patternType="solid">
        <fgColor rgb="FFCFE2F3"/>
        <bgColor rgb="FFCFE2F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45" fillId="8" borderId="0" xfId="0" applyFont="1" applyFill="1"/>
    <xf numFmtId="0" fontId="16" fillId="8" borderId="0" xfId="0" applyFont="1" applyFill="1"/>
    <xf numFmtId="0" fontId="46" fillId="0" borderId="0" xfId="0" applyFont="1"/>
    <xf numFmtId="0" fontId="46" fillId="0" borderId="0" xfId="0" applyFont="1" applyAlignment="1">
      <alignment horizontal="center"/>
    </xf>
    <xf numFmtId="0" fontId="47" fillId="0" borderId="0" xfId="0" applyFont="1"/>
    <xf numFmtId="0" fontId="47" fillId="0" borderId="0" xfId="0" applyFont="1" applyAlignment="1">
      <alignment horizontal="center"/>
    </xf>
    <xf numFmtId="0" fontId="1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7" fillId="3" borderId="1" xfId="0" applyFont="1" applyFill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9" fillId="3" borderId="1" xfId="0" quotePrefix="1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wrapText="1"/>
    </xf>
    <xf numFmtId="0" fontId="11" fillId="0" borderId="1" xfId="0" quotePrefix="1" applyFont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12" fillId="4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4" fillId="4" borderId="1" xfId="0" applyFont="1" applyFill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16" fillId="3" borderId="1" xfId="0" applyFont="1" applyFill="1" applyBorder="1" applyAlignment="1">
      <alignment horizontal="left" wrapText="1"/>
    </xf>
    <xf numFmtId="0" fontId="17" fillId="3" borderId="1" xfId="0" applyFont="1" applyFill="1" applyBorder="1" applyAlignment="1">
      <alignment horizontal="center" wrapText="1"/>
    </xf>
    <xf numFmtId="0" fontId="16" fillId="3" borderId="1" xfId="0" applyFont="1" applyFill="1" applyBorder="1" applyAlignment="1">
      <alignment horizontal="center" wrapText="1"/>
    </xf>
    <xf numFmtId="0" fontId="18" fillId="3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wrapText="1"/>
    </xf>
    <xf numFmtId="0" fontId="19" fillId="0" borderId="1" xfId="0" quotePrefix="1" applyFont="1" applyBorder="1" applyAlignment="1">
      <alignment horizontal="center" wrapText="1"/>
    </xf>
    <xf numFmtId="0" fontId="20" fillId="4" borderId="1" xfId="0" applyFont="1" applyFill="1" applyBorder="1" applyAlignment="1">
      <alignment horizontal="center" wrapText="1"/>
    </xf>
    <xf numFmtId="0" fontId="21" fillId="0" borderId="1" xfId="0" applyFont="1" applyBorder="1" applyAlignment="1">
      <alignment wrapText="1"/>
    </xf>
    <xf numFmtId="0" fontId="7" fillId="5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wrapText="1"/>
    </xf>
    <xf numFmtId="0" fontId="21" fillId="0" borderId="1" xfId="0" applyFont="1" applyBorder="1" applyAlignment="1">
      <alignment horizontal="left" wrapText="1"/>
    </xf>
    <xf numFmtId="0" fontId="22" fillId="0" borderId="1" xfId="0" applyFont="1" applyBorder="1" applyAlignment="1">
      <alignment horizontal="center" wrapText="1"/>
    </xf>
    <xf numFmtId="0" fontId="23" fillId="0" borderId="1" xfId="0" applyFont="1" applyBorder="1" applyAlignment="1">
      <alignment horizontal="center" wrapText="1"/>
    </xf>
    <xf numFmtId="0" fontId="24" fillId="0" borderId="1" xfId="0" applyFont="1" applyBorder="1" applyAlignment="1">
      <alignment horizontal="center" wrapText="1"/>
    </xf>
    <xf numFmtId="0" fontId="21" fillId="0" borderId="1" xfId="0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16" fillId="0" borderId="1" xfId="0" applyFont="1" applyBorder="1" applyAlignment="1">
      <alignment horizontal="left" wrapText="1"/>
    </xf>
    <xf numFmtId="0" fontId="25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0" fontId="26" fillId="0" borderId="1" xfId="0" applyFont="1" applyBorder="1" applyAlignment="1">
      <alignment horizontal="center" wrapText="1"/>
    </xf>
    <xf numFmtId="0" fontId="27" fillId="0" borderId="1" xfId="0" applyFont="1" applyBorder="1" applyAlignment="1">
      <alignment horizontal="center" wrapText="1"/>
    </xf>
    <xf numFmtId="0" fontId="28" fillId="4" borderId="1" xfId="0" applyFont="1" applyFill="1" applyBorder="1" applyAlignment="1">
      <alignment horizontal="center" wrapText="1"/>
    </xf>
    <xf numFmtId="0" fontId="21" fillId="4" borderId="1" xfId="0" applyFont="1" applyFill="1" applyBorder="1" applyAlignment="1">
      <alignment horizontal="center" wrapText="1"/>
    </xf>
    <xf numFmtId="0" fontId="29" fillId="0" borderId="1" xfId="0" applyFont="1" applyBorder="1" applyAlignment="1">
      <alignment horizontal="center" wrapText="1"/>
    </xf>
    <xf numFmtId="0" fontId="7" fillId="7" borderId="1" xfId="0" applyFont="1" applyFill="1" applyBorder="1" applyAlignment="1">
      <alignment horizontal="center" wrapText="1"/>
    </xf>
    <xf numFmtId="0" fontId="30" fillId="4" borderId="1" xfId="0" applyFont="1" applyFill="1" applyBorder="1" applyAlignment="1">
      <alignment horizontal="center" wrapText="1"/>
    </xf>
    <xf numFmtId="0" fontId="31" fillId="4" borderId="1" xfId="0" applyFont="1" applyFill="1" applyBorder="1" applyAlignment="1">
      <alignment horizontal="center" wrapText="1"/>
    </xf>
    <xf numFmtId="0" fontId="32" fillId="3" borderId="1" xfId="0" quotePrefix="1" applyFont="1" applyFill="1" applyBorder="1" applyAlignment="1">
      <alignment horizontal="center" wrapText="1"/>
    </xf>
    <xf numFmtId="0" fontId="8" fillId="6" borderId="1" xfId="0" applyFont="1" applyFill="1" applyBorder="1" applyAlignment="1">
      <alignment horizontal="center" wrapText="1"/>
    </xf>
    <xf numFmtId="0" fontId="33" fillId="4" borderId="1" xfId="0" quotePrefix="1" applyFont="1" applyFill="1" applyBorder="1" applyAlignment="1">
      <alignment horizontal="center" wrapText="1"/>
    </xf>
    <xf numFmtId="0" fontId="34" fillId="3" borderId="1" xfId="0" applyFont="1" applyFill="1" applyBorder="1" applyAlignment="1">
      <alignment horizontal="center" wrapText="1"/>
    </xf>
    <xf numFmtId="0" fontId="35" fillId="0" borderId="1" xfId="0" applyFont="1" applyBorder="1" applyAlignment="1">
      <alignment horizontal="center" wrapText="1"/>
    </xf>
    <xf numFmtId="0" fontId="8" fillId="4" borderId="1" xfId="0" applyFont="1" applyFill="1" applyBorder="1" applyAlignment="1">
      <alignment wrapText="1"/>
    </xf>
    <xf numFmtId="0" fontId="23" fillId="3" borderId="1" xfId="0" applyFont="1" applyFill="1" applyBorder="1" applyAlignment="1">
      <alignment horizontal="center" vertical="top" wrapText="1"/>
    </xf>
    <xf numFmtId="0" fontId="16" fillId="4" borderId="1" xfId="0" applyFont="1" applyFill="1" applyBorder="1" applyAlignment="1">
      <alignment horizontal="left" wrapText="1"/>
    </xf>
    <xf numFmtId="0" fontId="14" fillId="4" borderId="1" xfId="0" applyFont="1" applyFill="1" applyBorder="1" applyAlignment="1">
      <alignment wrapText="1"/>
    </xf>
    <xf numFmtId="49" fontId="16" fillId="0" borderId="1" xfId="0" applyNumberFormat="1" applyFont="1" applyBorder="1" applyAlignment="1">
      <alignment horizontal="center" wrapText="1"/>
    </xf>
    <xf numFmtId="0" fontId="36" fillId="0" borderId="1" xfId="0" applyFont="1" applyBorder="1" applyAlignment="1">
      <alignment horizontal="center" wrapText="1"/>
    </xf>
    <xf numFmtId="0" fontId="37" fillId="0" borderId="1" xfId="0" applyFont="1" applyBorder="1" applyAlignment="1">
      <alignment horizontal="center" wrapText="1"/>
    </xf>
    <xf numFmtId="0" fontId="38" fillId="4" borderId="1" xfId="0" quotePrefix="1" applyFont="1" applyFill="1" applyBorder="1" applyAlignment="1">
      <alignment horizontal="center" wrapText="1"/>
    </xf>
    <xf numFmtId="0" fontId="39" fillId="4" borderId="1" xfId="0" applyFont="1" applyFill="1" applyBorder="1" applyAlignment="1">
      <alignment horizontal="center" wrapText="1"/>
    </xf>
    <xf numFmtId="0" fontId="40" fillId="0" borderId="1" xfId="0" applyFont="1" applyBorder="1" applyAlignment="1">
      <alignment horizontal="center" wrapText="1"/>
    </xf>
    <xf numFmtId="0" fontId="41" fillId="0" borderId="1" xfId="0" quotePrefix="1" applyFont="1" applyBorder="1" applyAlignment="1">
      <alignment horizontal="center" wrapText="1"/>
    </xf>
    <xf numFmtId="0" fontId="8" fillId="3" borderId="1" xfId="0" applyFont="1" applyFill="1" applyBorder="1" applyAlignment="1">
      <alignment wrapText="1"/>
    </xf>
    <xf numFmtId="0" fontId="42" fillId="3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16" fillId="3" borderId="1" xfId="0" applyFont="1" applyFill="1" applyBorder="1" applyAlignment="1">
      <alignment wrapText="1"/>
    </xf>
    <xf numFmtId="0" fontId="43" fillId="4" borderId="1" xfId="0" applyFont="1" applyFill="1" applyBorder="1" applyAlignment="1">
      <alignment wrapText="1"/>
    </xf>
    <xf numFmtId="0" fontId="43" fillId="4" borderId="1" xfId="0" applyFont="1" applyFill="1" applyBorder="1" applyAlignment="1">
      <alignment horizontal="center" wrapText="1"/>
    </xf>
    <xf numFmtId="0" fontId="44" fillId="2" borderId="1" xfId="0" applyFont="1" applyFill="1" applyBorder="1" applyAlignment="1">
      <alignment horizontal="left" wrapText="1"/>
    </xf>
  </cellXfs>
  <cellStyles count="1">
    <cellStyle name="Normal" xfId="0" builtinId="0"/>
  </cellStyles>
  <dxfs count="5">
    <dxf>
      <fill>
        <patternFill patternType="solid">
          <fgColor rgb="FFF9CB9C"/>
          <bgColor rgb="FFF9CB9C"/>
        </patternFill>
      </fill>
    </dxf>
    <dxf>
      <fill>
        <patternFill patternType="solid">
          <fgColor rgb="FFF6B26B"/>
          <bgColor rgb="FFF6B26B"/>
        </patternFill>
      </fill>
    </dxf>
    <dxf>
      <fill>
        <patternFill patternType="solid">
          <fgColor rgb="FFF9CB9C"/>
          <bgColor rgb="FFF9CB9C"/>
        </patternFill>
      </fill>
    </dxf>
    <dxf>
      <fill>
        <patternFill patternType="solid">
          <fgColor rgb="FFE69138"/>
          <bgColor rgb="FFE69138"/>
        </patternFill>
      </fill>
    </dxf>
    <dxf>
      <fill>
        <patternFill patternType="solid">
          <fgColor rgb="FFE69138"/>
          <bgColor rgb="FFE6913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oasis8a@rividium.com" TargetMode="External"/><Relationship Id="rId21" Type="http://schemas.openxmlformats.org/officeDocument/2006/relationships/hyperlink" Target="https://web.sba.gov/pro-net/search/dsp_profile.cfm?duns=116955481" TargetMode="External"/><Relationship Id="rId42" Type="http://schemas.openxmlformats.org/officeDocument/2006/relationships/hyperlink" Target="https://web.sba.gov/pro-net/search/dsp_profile.cfm?duns=831851113" TargetMode="External"/><Relationship Id="rId63" Type="http://schemas.openxmlformats.org/officeDocument/2006/relationships/hyperlink" Target="https://web.sba.gov/pro-net/search/dsp_profile.cfm?duns=081038427" TargetMode="External"/><Relationship Id="rId84" Type="http://schemas.openxmlformats.org/officeDocument/2006/relationships/hyperlink" Target="https://web.sba.gov/pro-net/search/dsp_profile.cfm?duns=606715733" TargetMode="External"/><Relationship Id="rId138" Type="http://schemas.openxmlformats.org/officeDocument/2006/relationships/hyperlink" Target="http://www.strativia.com/contract-vehicles/oasis" TargetMode="External"/><Relationship Id="rId159" Type="http://schemas.openxmlformats.org/officeDocument/2006/relationships/hyperlink" Target="https://web.sba.gov/pro-net/search/dsp_profile.cfm?duns=831584409" TargetMode="External"/><Relationship Id="rId107" Type="http://schemas.openxmlformats.org/officeDocument/2006/relationships/hyperlink" Target="https://web.sba.gov/pro-net/search/dsp_profile.cfm?duns=078649935" TargetMode="External"/><Relationship Id="rId11" Type="http://schemas.openxmlformats.org/officeDocument/2006/relationships/hyperlink" Target="http://www.asrcfederal.com/" TargetMode="External"/><Relationship Id="rId32" Type="http://schemas.openxmlformats.org/officeDocument/2006/relationships/hyperlink" Target="http://www.axumfed.com/" TargetMode="External"/><Relationship Id="rId53" Type="http://schemas.openxmlformats.org/officeDocument/2006/relationships/hyperlink" Target="http://www.contractingrg.com/" TargetMode="External"/><Relationship Id="rId74" Type="http://schemas.openxmlformats.org/officeDocument/2006/relationships/hyperlink" Target="http://www.g2gs.net/" TargetMode="External"/><Relationship Id="rId128" Type="http://schemas.openxmlformats.org/officeDocument/2006/relationships/hyperlink" Target="https://web.sba.gov/pro-net/search/dsp_profile.cfm?duns=080160624" TargetMode="External"/><Relationship Id="rId149" Type="http://schemas.openxmlformats.org/officeDocument/2006/relationships/hyperlink" Target="http://www.theleadingniche.com/" TargetMode="External"/><Relationship Id="rId5" Type="http://schemas.openxmlformats.org/officeDocument/2006/relationships/hyperlink" Target="https://web.sba.gov/pro-net/search/dsp_profile.cfm?duns=962943887" TargetMode="External"/><Relationship Id="rId95" Type="http://schemas.openxmlformats.org/officeDocument/2006/relationships/hyperlink" Target="https://web.sba.gov/pro-net/search/dsp_profile.cfm?duns=807466201" TargetMode="External"/><Relationship Id="rId160" Type="http://schemas.openxmlformats.org/officeDocument/2006/relationships/hyperlink" Target="http://www.witssolutions.com/" TargetMode="External"/><Relationship Id="rId22" Type="http://schemas.openxmlformats.org/officeDocument/2006/relationships/hyperlink" Target="http://www.antaresgroupllc.com/" TargetMode="External"/><Relationship Id="rId43" Type="http://schemas.openxmlformats.org/officeDocument/2006/relationships/hyperlink" Target="http://www.changeis.com/" TargetMode="External"/><Relationship Id="rId64" Type="http://schemas.openxmlformats.org/officeDocument/2006/relationships/hyperlink" Target="http://www.envisionusllc.com/" TargetMode="External"/><Relationship Id="rId118" Type="http://schemas.openxmlformats.org/officeDocument/2006/relationships/hyperlink" Target="http://www.rividium.com/" TargetMode="External"/><Relationship Id="rId139" Type="http://schemas.openxmlformats.org/officeDocument/2006/relationships/hyperlink" Target="http://www.sss-anc.com/" TargetMode="External"/><Relationship Id="rId85" Type="http://schemas.openxmlformats.org/officeDocument/2006/relationships/hyperlink" Target="http://www.inalabgroup.com/" TargetMode="External"/><Relationship Id="rId150" Type="http://schemas.openxmlformats.org/officeDocument/2006/relationships/hyperlink" Target="https://web.sba.gov/pro-net/search/dsp_profile.cfm?duns=078711150" TargetMode="External"/><Relationship Id="rId12" Type="http://schemas.openxmlformats.org/officeDocument/2006/relationships/hyperlink" Target="https://web.sba.gov/pro-net/search/dsp_profile.cfm?duns=116764934" TargetMode="External"/><Relationship Id="rId17" Type="http://schemas.openxmlformats.org/officeDocument/2006/relationships/hyperlink" Target="https://web.sba.gov/pro-net/search/dsp_profile.cfm?duns=964747732" TargetMode="External"/><Relationship Id="rId33" Type="http://schemas.openxmlformats.org/officeDocument/2006/relationships/hyperlink" Target="https://web.sba.gov/pro-net/search/dsp_profile.cfm?duns=100128086" TargetMode="External"/><Relationship Id="rId38" Type="http://schemas.openxmlformats.org/officeDocument/2006/relationships/hyperlink" Target="http://www.capefox-fs.com/" TargetMode="External"/><Relationship Id="rId59" Type="http://schemas.openxmlformats.org/officeDocument/2006/relationships/hyperlink" Target="https://web.sba.gov/pro-net/search/dsp_profile.cfm?duns=828394861" TargetMode="External"/><Relationship Id="rId103" Type="http://schemas.openxmlformats.org/officeDocument/2006/relationships/hyperlink" Target="https://web.sba.gov/pro-net/search/dsp_profile.cfm?duns=080130091" TargetMode="External"/><Relationship Id="rId108" Type="http://schemas.openxmlformats.org/officeDocument/2006/relationships/hyperlink" Target="http://www.pelatrontech.com/" TargetMode="External"/><Relationship Id="rId124" Type="http://schemas.openxmlformats.org/officeDocument/2006/relationships/hyperlink" Target="https://web.sba.gov/pro-net/search/dsp_profile.cfm?duns=078732130" TargetMode="External"/><Relationship Id="rId129" Type="http://schemas.openxmlformats.org/officeDocument/2006/relationships/hyperlink" Target="http://www.siertek.com/" TargetMode="External"/><Relationship Id="rId54" Type="http://schemas.openxmlformats.org/officeDocument/2006/relationships/hyperlink" Target="http://www.dnigov.com/creative-it-solutions" TargetMode="External"/><Relationship Id="rId70" Type="http://schemas.openxmlformats.org/officeDocument/2006/relationships/hyperlink" Target="http://www.federalmission.net/" TargetMode="External"/><Relationship Id="rId75" Type="http://schemas.openxmlformats.org/officeDocument/2006/relationships/hyperlink" Target="https://web.sba.gov/pro-net/search/dsp_profile.cfm?duns=791533057" TargetMode="External"/><Relationship Id="rId91" Type="http://schemas.openxmlformats.org/officeDocument/2006/relationships/hyperlink" Target="http://www.jcssolutions.com/" TargetMode="External"/><Relationship Id="rId96" Type="http://schemas.openxmlformats.org/officeDocument/2006/relationships/hyperlink" Target="http://www.lukos.com/" TargetMode="External"/><Relationship Id="rId140" Type="http://schemas.openxmlformats.org/officeDocument/2006/relationships/hyperlink" Target="https://web.sba.gov/pro-net/search/dsp_profile.cfm?duns=116761898" TargetMode="External"/><Relationship Id="rId145" Type="http://schemas.openxmlformats.org/officeDocument/2006/relationships/hyperlink" Target="http://www.tatitlek.com/" TargetMode="External"/><Relationship Id="rId161" Type="http://schemas.openxmlformats.org/officeDocument/2006/relationships/hyperlink" Target="http://www.wwcglobal.com/" TargetMode="External"/><Relationship Id="rId1" Type="http://schemas.openxmlformats.org/officeDocument/2006/relationships/hyperlink" Target="https://web.sba.gov/pro-net/search/dsp_profile.cfm?duns=079719608" TargetMode="External"/><Relationship Id="rId6" Type="http://schemas.openxmlformats.org/officeDocument/2006/relationships/hyperlink" Target="http://www.allegientdefense.com/" TargetMode="External"/><Relationship Id="rId23" Type="http://schemas.openxmlformats.org/officeDocument/2006/relationships/hyperlink" Target="https://web.sba.gov/pro-net/search/dsp_profile.cfm?duns=080314407" TargetMode="External"/><Relationship Id="rId28" Type="http://schemas.openxmlformats.org/officeDocument/2006/relationships/hyperlink" Target="http://www.asirtekfs.com/" TargetMode="External"/><Relationship Id="rId49" Type="http://schemas.openxmlformats.org/officeDocument/2006/relationships/hyperlink" Target="https://web.sba.gov/pro-net/search/dsp_profile.cfm?duns=080367978" TargetMode="External"/><Relationship Id="rId114" Type="http://schemas.openxmlformats.org/officeDocument/2006/relationships/hyperlink" Target="http://www.qedei.com/" TargetMode="External"/><Relationship Id="rId119" Type="http://schemas.openxmlformats.org/officeDocument/2006/relationships/hyperlink" Target="http://www.skercorp.com/" TargetMode="External"/><Relationship Id="rId44" Type="http://schemas.openxmlformats.org/officeDocument/2006/relationships/hyperlink" Target="https://web.sba.gov/pro-net/search/dsp_profile.cfm?duns=080545386" TargetMode="External"/><Relationship Id="rId60" Type="http://schemas.openxmlformats.org/officeDocument/2006/relationships/hyperlink" Target="http://www.dawson8a.com/" TargetMode="External"/><Relationship Id="rId65" Type="http://schemas.openxmlformats.org/officeDocument/2006/relationships/hyperlink" Target="https://web.sba.gov/pro-net/search/dsp_profile.cfm?duns=080531571" TargetMode="External"/><Relationship Id="rId81" Type="http://schemas.openxmlformats.org/officeDocument/2006/relationships/hyperlink" Target="http://www.hana-proconjv.com/" TargetMode="External"/><Relationship Id="rId86" Type="http://schemas.openxmlformats.org/officeDocument/2006/relationships/hyperlink" Target="https://web.sba.gov/pro-net/search/dsp_profile.cfm?duns=117070841" TargetMode="External"/><Relationship Id="rId130" Type="http://schemas.openxmlformats.org/officeDocument/2006/relationships/hyperlink" Target="https://web.sba.gov/pro-net/search/dsp_profile.cfm?duns=023923617" TargetMode="External"/><Relationship Id="rId135" Type="http://schemas.openxmlformats.org/officeDocument/2006/relationships/hyperlink" Target="https://web.sba.gov/pro-net/search/dsp_profile.cfm?duns=055889488" TargetMode="External"/><Relationship Id="rId151" Type="http://schemas.openxmlformats.org/officeDocument/2006/relationships/hyperlink" Target="http://www.usfederalsolutions.com/" TargetMode="External"/><Relationship Id="rId156" Type="http://schemas.openxmlformats.org/officeDocument/2006/relationships/hyperlink" Target="http://www.thevtp.com/" TargetMode="External"/><Relationship Id="rId13" Type="http://schemas.openxmlformats.org/officeDocument/2006/relationships/hyperlink" Target="http://www.alliedtechservices.com/" TargetMode="External"/><Relationship Id="rId18" Type="http://schemas.openxmlformats.org/officeDocument/2006/relationships/hyperlink" Target="http://www.analygence.com/" TargetMode="External"/><Relationship Id="rId39" Type="http://schemas.openxmlformats.org/officeDocument/2006/relationships/hyperlink" Target="https://web.sba.gov/pro-net/search/dsp_profile.cfm?duns=788661309" TargetMode="External"/><Relationship Id="rId109" Type="http://schemas.openxmlformats.org/officeDocument/2006/relationships/hyperlink" Target="http://www.pmconsultinggroupllc.com/" TargetMode="External"/><Relationship Id="rId34" Type="http://schemas.openxmlformats.org/officeDocument/2006/relationships/hyperlink" Target="http://www.bixal.com/" TargetMode="External"/><Relationship Id="rId50" Type="http://schemas.openxmlformats.org/officeDocument/2006/relationships/hyperlink" Target="http://www.chugachgov.com/" TargetMode="External"/><Relationship Id="rId55" Type="http://schemas.openxmlformats.org/officeDocument/2006/relationships/hyperlink" Target="https://web.sba.gov/pro-net/search/dsp_profile.cfm?duns=117058791" TargetMode="External"/><Relationship Id="rId76" Type="http://schemas.openxmlformats.org/officeDocument/2006/relationships/hyperlink" Target="https://www.gcassociates-usa.com/" TargetMode="External"/><Relationship Id="rId97" Type="http://schemas.openxmlformats.org/officeDocument/2006/relationships/hyperlink" Target="https://web.sba.gov/pro-net/search/dsp_profile.cfm?duns=788518996" TargetMode="External"/><Relationship Id="rId104" Type="http://schemas.openxmlformats.org/officeDocument/2006/relationships/hyperlink" Target="http://www.northwindgrp.com/" TargetMode="External"/><Relationship Id="rId120" Type="http://schemas.openxmlformats.org/officeDocument/2006/relationships/hyperlink" Target="https://web.sba.gov/pro-net/search/dsp_profile.cfm?duns=004262479" TargetMode="External"/><Relationship Id="rId125" Type="http://schemas.openxmlformats.org/officeDocument/2006/relationships/hyperlink" Target="http://www.siasolutions.com/" TargetMode="External"/><Relationship Id="rId141" Type="http://schemas.openxmlformats.org/officeDocument/2006/relationships/hyperlink" Target="http://www.survpath.com/" TargetMode="External"/><Relationship Id="rId146" Type="http://schemas.openxmlformats.org/officeDocument/2006/relationships/hyperlink" Target="http://www.technikinc.com/" TargetMode="External"/><Relationship Id="rId7" Type="http://schemas.openxmlformats.org/officeDocument/2006/relationships/hyperlink" Target="http://www.aba-jv.com/" TargetMode="External"/><Relationship Id="rId71" Type="http://schemas.openxmlformats.org/officeDocument/2006/relationships/hyperlink" Target="https://web.sba.gov/pro-net/search/dsp_profile.cfm?duns=964419266" TargetMode="External"/><Relationship Id="rId92" Type="http://schemas.openxmlformats.org/officeDocument/2006/relationships/hyperlink" Target="https://web.sba.gov/pro-net/search/dsp_profile.cfm?duns=961663130" TargetMode="External"/><Relationship Id="rId162" Type="http://schemas.openxmlformats.org/officeDocument/2006/relationships/vmlDrawing" Target="../drawings/vmlDrawing1.vml"/><Relationship Id="rId2" Type="http://schemas.openxmlformats.org/officeDocument/2006/relationships/hyperlink" Target="http://www.4s-llc.com/" TargetMode="External"/><Relationship Id="rId29" Type="http://schemas.openxmlformats.org/officeDocument/2006/relationships/hyperlink" Target="http://www.at2llc.com/" TargetMode="External"/><Relationship Id="rId24" Type="http://schemas.openxmlformats.org/officeDocument/2006/relationships/hyperlink" Target="http://www.archetype1llc.com/" TargetMode="External"/><Relationship Id="rId40" Type="http://schemas.openxmlformats.org/officeDocument/2006/relationships/hyperlink" Target="http://web.sba.gov/cgi-bin/closeme.pl?TO=http%3A%2F%2Fwww%2Ecayusetechnologies%2Ecom" TargetMode="External"/><Relationship Id="rId45" Type="http://schemas.openxmlformats.org/officeDocument/2006/relationships/hyperlink" Target="https://www.chenegaess.com/" TargetMode="External"/><Relationship Id="rId66" Type="http://schemas.openxmlformats.org/officeDocument/2006/relationships/hyperlink" Target="http://www.erprosource360llc.com/" TargetMode="External"/><Relationship Id="rId87" Type="http://schemas.openxmlformats.org/officeDocument/2006/relationships/hyperlink" Target="http://www.innovatenowllc.com/" TargetMode="External"/><Relationship Id="rId110" Type="http://schemas.openxmlformats.org/officeDocument/2006/relationships/hyperlink" Target="https://web.sba.gov/pro-net/search/dsp_profile.cfm?duns=078774419" TargetMode="External"/><Relationship Id="rId115" Type="http://schemas.openxmlformats.org/officeDocument/2006/relationships/hyperlink" Target="https://web.sba.gov/pro-net/search/dsp_profile.cfm?duns=079736673" TargetMode="External"/><Relationship Id="rId131" Type="http://schemas.openxmlformats.org/officeDocument/2006/relationships/hyperlink" Target="http://www.softthink.com/" TargetMode="External"/><Relationship Id="rId136" Type="http://schemas.openxmlformats.org/officeDocument/2006/relationships/hyperlink" Target="http://www.spinvi.com/" TargetMode="External"/><Relationship Id="rId157" Type="http://schemas.openxmlformats.org/officeDocument/2006/relationships/hyperlink" Target="https://web.sba.gov/pro-net/search/dsp_profile.cfm?duns=791282143" TargetMode="External"/><Relationship Id="rId61" Type="http://schemas.openxmlformats.org/officeDocument/2006/relationships/hyperlink" Target="http://www.eagleharborllc.com/" TargetMode="External"/><Relationship Id="rId82" Type="http://schemas.openxmlformats.org/officeDocument/2006/relationships/hyperlink" Target="https://web.sba.gov/pro-net/search/dsp_profile.cfm?duns=832880913" TargetMode="External"/><Relationship Id="rId152" Type="http://schemas.openxmlformats.org/officeDocument/2006/relationships/hyperlink" Target="http://www.venesco.com/" TargetMode="External"/><Relationship Id="rId19" Type="http://schemas.openxmlformats.org/officeDocument/2006/relationships/hyperlink" Target="https://web.sba.gov/pro-net/search/dsp_profile.cfm?duns=622175185" TargetMode="External"/><Relationship Id="rId14" Type="http://schemas.openxmlformats.org/officeDocument/2006/relationships/hyperlink" Target="https://web.sba.gov/pro-net/search/dsp_profile.cfm?duns=080677704" TargetMode="External"/><Relationship Id="rId30" Type="http://schemas.openxmlformats.org/officeDocument/2006/relationships/hyperlink" Target="http://www.atiinc.com/" TargetMode="External"/><Relationship Id="rId35" Type="http://schemas.openxmlformats.org/officeDocument/2006/relationships/hyperlink" Target="http://www.bowheadsupport.com/" TargetMode="External"/><Relationship Id="rId56" Type="http://schemas.openxmlformats.org/officeDocument/2006/relationships/hyperlink" Target="http://www.credencedynamosolutions.com/" TargetMode="External"/><Relationship Id="rId77" Type="http://schemas.openxmlformats.org/officeDocument/2006/relationships/hyperlink" Target="http://www.gsv-llc.com/" TargetMode="External"/><Relationship Id="rId100" Type="http://schemas.openxmlformats.org/officeDocument/2006/relationships/hyperlink" Target="http://www.nextsteptech.us/" TargetMode="External"/><Relationship Id="rId105" Type="http://schemas.openxmlformats.org/officeDocument/2006/relationships/hyperlink" Target="http://www.octconsulting.com/" TargetMode="External"/><Relationship Id="rId126" Type="http://schemas.openxmlformats.org/officeDocument/2006/relationships/hyperlink" Target="https://web.sba.gov/pro-net/search/dsp_profile.cfm?duns=117053847" TargetMode="External"/><Relationship Id="rId147" Type="http://schemas.openxmlformats.org/officeDocument/2006/relationships/hyperlink" Target="https://web.sba.gov/pro-net/search/dsp_profile.cfm?duns=079862294" TargetMode="External"/><Relationship Id="rId8" Type="http://schemas.openxmlformats.org/officeDocument/2006/relationships/hyperlink" Target="https://web.sba.gov/pro-net/search/dsp_profile.cfm?duns=078681923" TargetMode="External"/><Relationship Id="rId51" Type="http://schemas.openxmlformats.org/officeDocument/2006/relationships/hyperlink" Target="https://web.sba.gov/pro-net/search/dsp_profile.cfm?duns=081030226" TargetMode="External"/><Relationship Id="rId72" Type="http://schemas.openxmlformats.org/officeDocument/2006/relationships/hyperlink" Target="http://www.fedwriters.com/" TargetMode="External"/><Relationship Id="rId93" Type="http://schemas.openxmlformats.org/officeDocument/2006/relationships/hyperlink" Target="http://www.jyginnovations.com/" TargetMode="External"/><Relationship Id="rId98" Type="http://schemas.openxmlformats.org/officeDocument/2006/relationships/hyperlink" Target="https://www.nw-its.com/" TargetMode="External"/><Relationship Id="rId121" Type="http://schemas.openxmlformats.org/officeDocument/2006/relationships/hyperlink" Target="http://www.safalpartners.com/" TargetMode="External"/><Relationship Id="rId142" Type="http://schemas.openxmlformats.org/officeDocument/2006/relationships/hyperlink" Target="https://web.sba.gov/pro-net/search/dsp_profile.cfm?duns=826338498" TargetMode="External"/><Relationship Id="rId163" Type="http://schemas.openxmlformats.org/officeDocument/2006/relationships/comments" Target="../comments1.xml"/><Relationship Id="rId3" Type="http://schemas.openxmlformats.org/officeDocument/2006/relationships/hyperlink" Target="https://web.sba.gov/pro-net/search/dsp_profile.cfm?duns=005752289" TargetMode="External"/><Relationship Id="rId25" Type="http://schemas.openxmlformats.org/officeDocument/2006/relationships/hyperlink" Target="http://www.arcsourcegroup.com/" TargetMode="External"/><Relationship Id="rId46" Type="http://schemas.openxmlformats.org/officeDocument/2006/relationships/hyperlink" Target="https://web.sba.gov/pro-net/search/dsp_profile.cfm?duns=079200238" TargetMode="External"/><Relationship Id="rId67" Type="http://schemas.openxmlformats.org/officeDocument/2006/relationships/hyperlink" Target="https://web.sba.gov/pro-net/search/dsp_profile.cfm?duns=116971302" TargetMode="External"/><Relationship Id="rId116" Type="http://schemas.openxmlformats.org/officeDocument/2006/relationships/hyperlink" Target="http://www.rivertechllc.com/" TargetMode="External"/><Relationship Id="rId137" Type="http://schemas.openxmlformats.org/officeDocument/2006/relationships/hyperlink" Target="https://web.sba.gov/pro-net/search/dsp_profile.cfm?duns=783413763" TargetMode="External"/><Relationship Id="rId158" Type="http://schemas.openxmlformats.org/officeDocument/2006/relationships/hyperlink" Target="http://www.weris-inc.com/" TargetMode="External"/><Relationship Id="rId20" Type="http://schemas.openxmlformats.org/officeDocument/2006/relationships/hyperlink" Target="https://www.anikasystems.com/" TargetMode="External"/><Relationship Id="rId41" Type="http://schemas.openxmlformats.org/officeDocument/2006/relationships/hyperlink" Target="http://www.centennialtechnologies.com/" TargetMode="External"/><Relationship Id="rId62" Type="http://schemas.openxmlformats.org/officeDocument/2006/relationships/hyperlink" Target="http://www.electrosoft-inc.com/" TargetMode="External"/><Relationship Id="rId83" Type="http://schemas.openxmlformats.org/officeDocument/2006/relationships/hyperlink" Target="http://www.heartlandconsulting.com/" TargetMode="External"/><Relationship Id="rId88" Type="http://schemas.openxmlformats.org/officeDocument/2006/relationships/hyperlink" Target="https://web.sba.gov/pro-net/search/dsp_profile.cfm?duns=081030226" TargetMode="External"/><Relationship Id="rId111" Type="http://schemas.openxmlformats.org/officeDocument/2006/relationships/hyperlink" Target="http://www.potomacmngmnt.com/" TargetMode="External"/><Relationship Id="rId132" Type="http://schemas.openxmlformats.org/officeDocument/2006/relationships/hyperlink" Target="https://web.sba.gov/pro-net/search/dsp_profile.cfm?duns=800441755" TargetMode="External"/><Relationship Id="rId153" Type="http://schemas.openxmlformats.org/officeDocument/2006/relationships/hyperlink" Target="https://web.sba.gov/pro-net/search/dsp_profile.cfm?duns=620842513" TargetMode="External"/><Relationship Id="rId15" Type="http://schemas.openxmlformats.org/officeDocument/2006/relationships/hyperlink" Target="http://www.alutiiq.com/" TargetMode="External"/><Relationship Id="rId36" Type="http://schemas.openxmlformats.org/officeDocument/2006/relationships/hyperlink" Target="http://www.broadleaf-inc.com/" TargetMode="External"/><Relationship Id="rId57" Type="http://schemas.openxmlformats.org/officeDocument/2006/relationships/hyperlink" Target="https://web.sba.gov/pro-net/search/dsp_profile.cfm?duns=080862116" TargetMode="External"/><Relationship Id="rId106" Type="http://schemas.openxmlformats.org/officeDocument/2006/relationships/hyperlink" Target="http://www.osivision.com/" TargetMode="External"/><Relationship Id="rId127" Type="http://schemas.openxmlformats.org/officeDocument/2006/relationships/hyperlink" Target="http://www.siasolutions.com/" TargetMode="External"/><Relationship Id="rId10" Type="http://schemas.openxmlformats.org/officeDocument/2006/relationships/hyperlink" Target="https://web.sba.gov/pro-net/search/dsp_profile.cfm?duns=080677704" TargetMode="External"/><Relationship Id="rId31" Type="http://schemas.openxmlformats.org/officeDocument/2006/relationships/hyperlink" Target="https://web.sba.gov/pro-net/search/dsp_profile.cfm?duns=116840056" TargetMode="External"/><Relationship Id="rId52" Type="http://schemas.openxmlformats.org/officeDocument/2006/relationships/hyperlink" Target="http://www.getcrs.com/" TargetMode="External"/><Relationship Id="rId73" Type="http://schemas.openxmlformats.org/officeDocument/2006/relationships/hyperlink" Target="https://web.sba.gov/pro-net/search/dsp_profile.cfm?duns=057402809" TargetMode="External"/><Relationship Id="rId78" Type="http://schemas.openxmlformats.org/officeDocument/2006/relationships/hyperlink" Target="http://www.greenzoneinc.com/" TargetMode="External"/><Relationship Id="rId94" Type="http://schemas.openxmlformats.org/officeDocument/2006/relationships/hyperlink" Target="http://www.kfs-llc.com/" TargetMode="External"/><Relationship Id="rId99" Type="http://schemas.openxmlformats.org/officeDocument/2006/relationships/hyperlink" Target="https://web.sba.gov/pro-net/search/dsp_profile.cfm?duns=046535519" TargetMode="External"/><Relationship Id="rId101" Type="http://schemas.openxmlformats.org/officeDocument/2006/relationships/hyperlink" Target="https://web.sba.gov/pro-net/search/dsp_profile.cfm?duns=080705055" TargetMode="External"/><Relationship Id="rId122" Type="http://schemas.openxmlformats.org/officeDocument/2006/relationships/hyperlink" Target="https://web.sba.gov/pro-net/search/dsp_profile.cfm?duns=808357045" TargetMode="External"/><Relationship Id="rId143" Type="http://schemas.openxmlformats.org/officeDocument/2006/relationships/hyperlink" Target="http://www.synergybis.com/" TargetMode="External"/><Relationship Id="rId148" Type="http://schemas.openxmlformats.org/officeDocument/2006/relationships/hyperlink" Target="http://www.technikollc.com/" TargetMode="External"/><Relationship Id="rId4" Type="http://schemas.openxmlformats.org/officeDocument/2006/relationships/hyperlink" Target="http://www.apvit.com/" TargetMode="External"/><Relationship Id="rId9" Type="http://schemas.openxmlformats.org/officeDocument/2006/relationships/hyperlink" Target="http://www.agil3tech.com/" TargetMode="External"/><Relationship Id="rId26" Type="http://schemas.openxmlformats.org/officeDocument/2006/relationships/hyperlink" Target="https://web.sba.gov/pro-net/search/dsp_profile.cfm?duns=016112646" TargetMode="External"/><Relationship Id="rId47" Type="http://schemas.openxmlformats.org/officeDocument/2006/relationships/hyperlink" Target="http://www.cherokee-federal.com/" TargetMode="External"/><Relationship Id="rId68" Type="http://schemas.openxmlformats.org/officeDocument/2006/relationships/hyperlink" Target="http://www.federalmiracletech.com/" TargetMode="External"/><Relationship Id="rId89" Type="http://schemas.openxmlformats.org/officeDocument/2006/relationships/hyperlink" Target="http://www.icassoc.com/" TargetMode="External"/><Relationship Id="rId112" Type="http://schemas.openxmlformats.org/officeDocument/2006/relationships/hyperlink" Target="https://web.sba.gov/pro-net/search/dsp_profile.cfm?duns=117062546" TargetMode="External"/><Relationship Id="rId133" Type="http://schemas.openxmlformats.org/officeDocument/2006/relationships/hyperlink" Target="http://www.sparksoftcorp.com/" TargetMode="External"/><Relationship Id="rId154" Type="http://schemas.openxmlformats.org/officeDocument/2006/relationships/hyperlink" Target="http://www.versais.com/" TargetMode="External"/><Relationship Id="rId16" Type="http://schemas.openxmlformats.org/officeDocument/2006/relationships/hyperlink" Target="http://www.attainx.com/" TargetMode="External"/><Relationship Id="rId37" Type="http://schemas.openxmlformats.org/officeDocument/2006/relationships/hyperlink" Target="https://web.sba.gov/pro-net/search/dsp_profile.cfm?duns=080693974" TargetMode="External"/><Relationship Id="rId58" Type="http://schemas.openxmlformats.org/officeDocument/2006/relationships/hyperlink" Target="http://www.analygence.com/" TargetMode="External"/><Relationship Id="rId79" Type="http://schemas.openxmlformats.org/officeDocument/2006/relationships/hyperlink" Target="http://www.halvik.com/" TargetMode="External"/><Relationship Id="rId102" Type="http://schemas.openxmlformats.org/officeDocument/2006/relationships/hyperlink" Target="http://www.nisgaatek.com/" TargetMode="External"/><Relationship Id="rId123" Type="http://schemas.openxmlformats.org/officeDocument/2006/relationships/hyperlink" Target="http://www.sebapro.com/" TargetMode="External"/><Relationship Id="rId144" Type="http://schemas.openxmlformats.org/officeDocument/2006/relationships/hyperlink" Target="https://web.sba.gov/pro-net/search/dsp_profile.cfm?duns=967887188" TargetMode="External"/><Relationship Id="rId90" Type="http://schemas.openxmlformats.org/officeDocument/2006/relationships/hyperlink" Target="http://www.useitc.com/" TargetMode="External"/><Relationship Id="rId27" Type="http://schemas.openxmlformats.org/officeDocument/2006/relationships/hyperlink" Target="http://www.ardentinc.com/" TargetMode="External"/><Relationship Id="rId48" Type="http://schemas.openxmlformats.org/officeDocument/2006/relationships/hyperlink" Target="http://www.chickasaw.com/" TargetMode="External"/><Relationship Id="rId69" Type="http://schemas.openxmlformats.org/officeDocument/2006/relationships/hyperlink" Target="https://web.sba.gov/pro-net/search/dsp_profile.cfm?duns=116758369" TargetMode="External"/><Relationship Id="rId113" Type="http://schemas.openxmlformats.org/officeDocument/2006/relationships/hyperlink" Target="http://www.pozomyfederal.com/" TargetMode="External"/><Relationship Id="rId134" Type="http://schemas.openxmlformats.org/officeDocument/2006/relationships/hyperlink" Target="http://www.spatialfront.com/" TargetMode="External"/><Relationship Id="rId80" Type="http://schemas.openxmlformats.org/officeDocument/2006/relationships/hyperlink" Target="https://web.sba.gov/pro-net/search/dsp_profile.cfm?duns=080705055" TargetMode="External"/><Relationship Id="rId155" Type="http://schemas.openxmlformats.org/officeDocument/2006/relationships/hyperlink" Target="https://web.sba.gov/pro-net/search/dsp_profile.cfm?duns=081030226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eb.sba.gov/pro-net/search/dsp_profile.cfm?duns=080088133" TargetMode="External"/><Relationship Id="rId13" Type="http://schemas.openxmlformats.org/officeDocument/2006/relationships/hyperlink" Target="http://www.venesco.com/" TargetMode="External"/><Relationship Id="rId3" Type="http://schemas.openxmlformats.org/officeDocument/2006/relationships/hyperlink" Target="http://www.avosys.com/" TargetMode="External"/><Relationship Id="rId7" Type="http://schemas.openxmlformats.org/officeDocument/2006/relationships/hyperlink" Target="http://www.federalmiracletech.com/" TargetMode="External"/><Relationship Id="rId12" Type="http://schemas.openxmlformats.org/officeDocument/2006/relationships/hyperlink" Target="http://www.theleadingniche.com/" TargetMode="External"/><Relationship Id="rId2" Type="http://schemas.openxmlformats.org/officeDocument/2006/relationships/hyperlink" Target="https://web.sba.gov/pro-net/search/dsp_profile.cfm?duns=100080998" TargetMode="External"/><Relationship Id="rId1" Type="http://schemas.openxmlformats.org/officeDocument/2006/relationships/hyperlink" Target="http://www.amazetechllc.com/" TargetMode="External"/><Relationship Id="rId6" Type="http://schemas.openxmlformats.org/officeDocument/2006/relationships/hyperlink" Target="https://web.sba.gov/pro-net/search/dsp_profile.cfm?duns=116971302" TargetMode="External"/><Relationship Id="rId11" Type="http://schemas.openxmlformats.org/officeDocument/2006/relationships/hyperlink" Target="http://www.rmafed.com/" TargetMode="External"/><Relationship Id="rId5" Type="http://schemas.openxmlformats.org/officeDocument/2006/relationships/hyperlink" Target="http://www.credencedynamosolutions.com/" TargetMode="External"/><Relationship Id="rId10" Type="http://schemas.openxmlformats.org/officeDocument/2006/relationships/hyperlink" Target="https://web.sba.gov/pro-net/search/dsp_profile.cfm?duns=828489554" TargetMode="External"/><Relationship Id="rId4" Type="http://schemas.openxmlformats.org/officeDocument/2006/relationships/hyperlink" Target="https://web.sba.gov/pro-net/search/dsp_profile.cfm?duns=117058791" TargetMode="External"/><Relationship Id="rId9" Type="http://schemas.openxmlformats.org/officeDocument/2006/relationships/hyperlink" Target="http://www.fedsync.net/oasis" TargetMode="External"/><Relationship Id="rId14" Type="http://schemas.openxmlformats.org/officeDocument/2006/relationships/hyperlink" Target="http://www.wwcglobal.com/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blackfishfederal.com/" TargetMode="External"/><Relationship Id="rId21" Type="http://schemas.openxmlformats.org/officeDocument/2006/relationships/hyperlink" Target="http://www.antaresgroupllc.com/" TargetMode="External"/><Relationship Id="rId42" Type="http://schemas.openxmlformats.org/officeDocument/2006/relationships/hyperlink" Target="https://web.sba.gov/pro-net/search/dsp_profile.cfm?duns=081030226" TargetMode="External"/><Relationship Id="rId47" Type="http://schemas.openxmlformats.org/officeDocument/2006/relationships/hyperlink" Target="https://web.sba.gov/pro-net/search/dsp_profile.cfm?duns=807466201" TargetMode="External"/><Relationship Id="rId63" Type="http://schemas.openxmlformats.org/officeDocument/2006/relationships/hyperlink" Target="http://www.rivertechllc.com/" TargetMode="External"/><Relationship Id="rId68" Type="http://schemas.openxmlformats.org/officeDocument/2006/relationships/hyperlink" Target="https://web.sba.gov/pro-net/search/dsp_profile.cfm?duns=023923617" TargetMode="External"/><Relationship Id="rId16" Type="http://schemas.openxmlformats.org/officeDocument/2006/relationships/hyperlink" Target="http://www.alutiiq.com/" TargetMode="External"/><Relationship Id="rId11" Type="http://schemas.openxmlformats.org/officeDocument/2006/relationships/hyperlink" Target="https://web.sba.gov/pro-net/search/dsp_profile.cfm?duns=080677704" TargetMode="External"/><Relationship Id="rId24" Type="http://schemas.openxmlformats.org/officeDocument/2006/relationships/hyperlink" Target="http://www.avmacllc.om/" TargetMode="External"/><Relationship Id="rId32" Type="http://schemas.openxmlformats.org/officeDocument/2006/relationships/hyperlink" Target="https://web.sba.gov/pro-net/search/dsp_profile.cfm?duns=117058791" TargetMode="External"/><Relationship Id="rId37" Type="http://schemas.openxmlformats.org/officeDocument/2006/relationships/hyperlink" Target="http://www.dawson8a.com/" TargetMode="External"/><Relationship Id="rId40" Type="http://schemas.openxmlformats.org/officeDocument/2006/relationships/hyperlink" Target="https://web.sba.gov/pro-net/search/dsp_profile.cfm?duns=117070841" TargetMode="External"/><Relationship Id="rId45" Type="http://schemas.openxmlformats.org/officeDocument/2006/relationships/hyperlink" Target="https://web.sba.gov/pro-net/search/dsp_profile.cfm?duns=080412023" TargetMode="External"/><Relationship Id="rId53" Type="http://schemas.openxmlformats.org/officeDocument/2006/relationships/hyperlink" Target="https://web.sba.gov/pro-net/search/dsp_profile.cfm?duns=004794429" TargetMode="External"/><Relationship Id="rId58" Type="http://schemas.openxmlformats.org/officeDocument/2006/relationships/hyperlink" Target="http://www.gbpts.com/" TargetMode="External"/><Relationship Id="rId66" Type="http://schemas.openxmlformats.org/officeDocument/2006/relationships/hyperlink" Target="http://www.siasolutions.com/" TargetMode="External"/><Relationship Id="rId74" Type="http://schemas.openxmlformats.org/officeDocument/2006/relationships/hyperlink" Target="http://www.stracongroup.com/" TargetMode="External"/><Relationship Id="rId79" Type="http://schemas.openxmlformats.org/officeDocument/2006/relationships/hyperlink" Target="http://www.wwcglobal.com/" TargetMode="External"/><Relationship Id="rId5" Type="http://schemas.openxmlformats.org/officeDocument/2006/relationships/hyperlink" Target="https://web.sba.gov/pro-net/search/dsp_profile.cfm?duns=962943887" TargetMode="External"/><Relationship Id="rId61" Type="http://schemas.openxmlformats.org/officeDocument/2006/relationships/hyperlink" Target="http://www.prec-air.com/" TargetMode="External"/><Relationship Id="rId19" Type="http://schemas.openxmlformats.org/officeDocument/2006/relationships/hyperlink" Target="http://www.analygence.com/" TargetMode="External"/><Relationship Id="rId14" Type="http://schemas.openxmlformats.org/officeDocument/2006/relationships/hyperlink" Target="http://www.aleutmgt.com/aleut-aerospace-engineering-aae.html" TargetMode="External"/><Relationship Id="rId22" Type="http://schemas.openxmlformats.org/officeDocument/2006/relationships/hyperlink" Target="http://www.asirtekfs.com/oasis-small-business" TargetMode="External"/><Relationship Id="rId27" Type="http://schemas.openxmlformats.org/officeDocument/2006/relationships/hyperlink" Target="http://www.bowheadsupport.com/" TargetMode="External"/><Relationship Id="rId30" Type="http://schemas.openxmlformats.org/officeDocument/2006/relationships/hyperlink" Target="http://www.chenegaws.com/" TargetMode="External"/><Relationship Id="rId35" Type="http://schemas.openxmlformats.org/officeDocument/2006/relationships/hyperlink" Target="http://www.cypheranalytics.com/" TargetMode="External"/><Relationship Id="rId43" Type="http://schemas.openxmlformats.org/officeDocument/2006/relationships/hyperlink" Target="http://www.icassoc.com/" TargetMode="External"/><Relationship Id="rId48" Type="http://schemas.openxmlformats.org/officeDocument/2006/relationships/hyperlink" Target="http://www.lukos.com/" TargetMode="External"/><Relationship Id="rId56" Type="http://schemas.openxmlformats.org/officeDocument/2006/relationships/hyperlink" Target="http://www.osivision.com/" TargetMode="External"/><Relationship Id="rId64" Type="http://schemas.openxmlformats.org/officeDocument/2006/relationships/hyperlink" Target="http://www.siasolutions.com/" TargetMode="External"/><Relationship Id="rId69" Type="http://schemas.openxmlformats.org/officeDocument/2006/relationships/hyperlink" Target="http://www.softthink.com/" TargetMode="External"/><Relationship Id="rId77" Type="http://schemas.openxmlformats.org/officeDocument/2006/relationships/hyperlink" Target="http://www.terasense.net/" TargetMode="External"/><Relationship Id="rId8" Type="http://schemas.openxmlformats.org/officeDocument/2006/relationships/hyperlink" Target="http://www.advproj.com/" TargetMode="External"/><Relationship Id="rId51" Type="http://schemas.openxmlformats.org/officeDocument/2006/relationships/hyperlink" Target="https://web.sba.gov/pro-net/search/dsp_profile.cfm?duns=167164461" TargetMode="External"/><Relationship Id="rId72" Type="http://schemas.openxmlformats.org/officeDocument/2006/relationships/hyperlink" Target="http://www.spinvi.com/" TargetMode="External"/><Relationship Id="rId3" Type="http://schemas.openxmlformats.org/officeDocument/2006/relationships/hyperlink" Target="https://web.sba.gov/pro-net/search/dsp_profile.cfm?duns=962516857" TargetMode="External"/><Relationship Id="rId12" Type="http://schemas.openxmlformats.org/officeDocument/2006/relationships/hyperlink" Target="http://www.asrcfederal.com/" TargetMode="External"/><Relationship Id="rId17" Type="http://schemas.openxmlformats.org/officeDocument/2006/relationships/hyperlink" Target="http://www.amazetechllc.com/" TargetMode="External"/><Relationship Id="rId25" Type="http://schemas.openxmlformats.org/officeDocument/2006/relationships/hyperlink" Target="https://web.sba.gov/pro-net/search/dsp_profile.cfm?duns=069442477" TargetMode="External"/><Relationship Id="rId33" Type="http://schemas.openxmlformats.org/officeDocument/2006/relationships/hyperlink" Target="http://www.credencedynamosolutions.com/" TargetMode="External"/><Relationship Id="rId38" Type="http://schemas.openxmlformats.org/officeDocument/2006/relationships/hyperlink" Target="http://www.eagleharborllc.com/" TargetMode="External"/><Relationship Id="rId46" Type="http://schemas.openxmlformats.org/officeDocument/2006/relationships/hyperlink" Target="http://www.kijv.net/" TargetMode="External"/><Relationship Id="rId59" Type="http://schemas.openxmlformats.org/officeDocument/2006/relationships/hyperlink" Target="https://web.sba.gov/pro-net/search/dsp_profile.cfm?duns=117065943" TargetMode="External"/><Relationship Id="rId67" Type="http://schemas.openxmlformats.org/officeDocument/2006/relationships/hyperlink" Target="http://www.siertek.com/" TargetMode="External"/><Relationship Id="rId20" Type="http://schemas.openxmlformats.org/officeDocument/2006/relationships/hyperlink" Target="https://web.sba.gov/pro-net/search/dsp_profile.cfm?duns=116955481" TargetMode="External"/><Relationship Id="rId41" Type="http://schemas.openxmlformats.org/officeDocument/2006/relationships/hyperlink" Target="http://www.innovatenowllc.com/" TargetMode="External"/><Relationship Id="rId54" Type="http://schemas.openxmlformats.org/officeDocument/2006/relationships/hyperlink" Target="http://www.nuvitek.com/" TargetMode="External"/><Relationship Id="rId62" Type="http://schemas.openxmlformats.org/officeDocument/2006/relationships/hyperlink" Target="https://web.sba.gov/pro-net/search/dsp_profile.cfm?duns=079736673" TargetMode="External"/><Relationship Id="rId70" Type="http://schemas.openxmlformats.org/officeDocument/2006/relationships/hyperlink" Target="https://web.sba.gov/pro-net/search/dsp_profile.cfm?duns=800441755" TargetMode="External"/><Relationship Id="rId75" Type="http://schemas.openxmlformats.org/officeDocument/2006/relationships/hyperlink" Target="http://www.sss-anc.com/" TargetMode="External"/><Relationship Id="rId1" Type="http://schemas.openxmlformats.org/officeDocument/2006/relationships/hyperlink" Target="https://web.sba.gov/pro-net/search/dsp_profile.cfm?duns=079265784" TargetMode="External"/><Relationship Id="rId6" Type="http://schemas.openxmlformats.org/officeDocument/2006/relationships/hyperlink" Target="http://www.adsfederal.com/" TargetMode="External"/><Relationship Id="rId15" Type="http://schemas.openxmlformats.org/officeDocument/2006/relationships/hyperlink" Target="https://web.sba.gov/pro-net/search/dsp_profile.cfm?duns=080017089" TargetMode="External"/><Relationship Id="rId23" Type="http://schemas.openxmlformats.org/officeDocument/2006/relationships/hyperlink" Target="https://web.sba.gov/pro-net/search/dsp_profile.cfm?duns=831160960" TargetMode="External"/><Relationship Id="rId28" Type="http://schemas.openxmlformats.org/officeDocument/2006/relationships/hyperlink" Target="http://www.broadleaf-inc.com/" TargetMode="External"/><Relationship Id="rId36" Type="http://schemas.openxmlformats.org/officeDocument/2006/relationships/hyperlink" Target="https://web.sba.gov/pro-net/search/dsp_profile.cfm?duns=828394861" TargetMode="External"/><Relationship Id="rId49" Type="http://schemas.openxmlformats.org/officeDocument/2006/relationships/hyperlink" Target="https://web.sba.gov/pro-net/search/dsp_profile.cfm?duns=968343744" TargetMode="External"/><Relationship Id="rId57" Type="http://schemas.openxmlformats.org/officeDocument/2006/relationships/hyperlink" Target="https://web.sba.gov/pro-net/search/dsp_profile.cfm?duns=966658028" TargetMode="External"/><Relationship Id="rId10" Type="http://schemas.openxmlformats.org/officeDocument/2006/relationships/hyperlink" Target="http://www.cyfor.com/" TargetMode="External"/><Relationship Id="rId31" Type="http://schemas.openxmlformats.org/officeDocument/2006/relationships/hyperlink" Target="http://www.dnigov.com/creative-it-solutions" TargetMode="External"/><Relationship Id="rId44" Type="http://schemas.openxmlformats.org/officeDocument/2006/relationships/hyperlink" Target="http://www.useitc.com/" TargetMode="External"/><Relationship Id="rId52" Type="http://schemas.openxmlformats.org/officeDocument/2006/relationships/hyperlink" Target="http://www.nakupuna.com/contracting-with-us" TargetMode="External"/><Relationship Id="rId60" Type="http://schemas.openxmlformats.org/officeDocument/2006/relationships/hyperlink" Target="http://www.precisefederal.com/" TargetMode="External"/><Relationship Id="rId65" Type="http://schemas.openxmlformats.org/officeDocument/2006/relationships/hyperlink" Target="https://web.sba.gov/pro-net/search/dsp_profile.cfm?duns=117053847" TargetMode="External"/><Relationship Id="rId73" Type="http://schemas.openxmlformats.org/officeDocument/2006/relationships/hyperlink" Target="https://web.sba.gov/pro-net/search/dsp_profile.cfm?duns=825318368" TargetMode="External"/><Relationship Id="rId78" Type="http://schemas.openxmlformats.org/officeDocument/2006/relationships/hyperlink" Target="http://www.theleadingniche.com/" TargetMode="External"/><Relationship Id="rId4" Type="http://schemas.openxmlformats.org/officeDocument/2006/relationships/hyperlink" Target="http://www.ad-hocresearch.com/" TargetMode="External"/><Relationship Id="rId9" Type="http://schemas.openxmlformats.org/officeDocument/2006/relationships/hyperlink" Target="https://web.sba.gov/pro-net/search/dsp_profile.cfm?duns=080273321" TargetMode="External"/><Relationship Id="rId13" Type="http://schemas.openxmlformats.org/officeDocument/2006/relationships/hyperlink" Target="https://web.sba.gov/pro-net/search/dsp_prnofile.cfm?duns=078430454" TargetMode="External"/><Relationship Id="rId18" Type="http://schemas.openxmlformats.org/officeDocument/2006/relationships/hyperlink" Target="https://web.sba.gov/pro-net/search/dsp_profile.cfm?duns=964747732" TargetMode="External"/><Relationship Id="rId39" Type="http://schemas.openxmlformats.org/officeDocument/2006/relationships/hyperlink" Target="http://www.electrosoft-inc.com/" TargetMode="External"/><Relationship Id="rId34" Type="http://schemas.openxmlformats.org/officeDocument/2006/relationships/hyperlink" Target="https://web.sba.gov/pro-net/search/dsp_profile.cfm?duns=177088122" TargetMode="External"/><Relationship Id="rId50" Type="http://schemas.openxmlformats.org/officeDocument/2006/relationships/hyperlink" Target="http://www.mcsgtech.com/" TargetMode="External"/><Relationship Id="rId55" Type="http://schemas.openxmlformats.org/officeDocument/2006/relationships/hyperlink" Target="http://www.octconsulting.com/" TargetMode="External"/><Relationship Id="rId76" Type="http://schemas.openxmlformats.org/officeDocument/2006/relationships/hyperlink" Target="https://web.sba.gov/pro-net/search/dsp_profile.cfm?duns=079290994" TargetMode="External"/><Relationship Id="rId7" Type="http://schemas.openxmlformats.org/officeDocument/2006/relationships/hyperlink" Target="https://web.sba.gov/pro-net/search/dsp_profile.cfm?duns=135469828" TargetMode="External"/><Relationship Id="rId71" Type="http://schemas.openxmlformats.org/officeDocument/2006/relationships/hyperlink" Target="http://www.sparksoftcorp.com/" TargetMode="External"/><Relationship Id="rId2" Type="http://schemas.openxmlformats.org/officeDocument/2006/relationships/hyperlink" Target="http://www.4a-consulting.com/" TargetMode="External"/><Relationship Id="rId29" Type="http://schemas.openxmlformats.org/officeDocument/2006/relationships/hyperlink" Target="https://web.sba.gov/pro-net/search/dsp_profile.cfm?duns=080196379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henegamios.com/companies/chenega-it-enterprise-services" TargetMode="External"/><Relationship Id="rId13" Type="http://schemas.openxmlformats.org/officeDocument/2006/relationships/hyperlink" Target="https://web.sba.gov/pro-net/search/dsp_profile.cfm?duns=966658028" TargetMode="External"/><Relationship Id="rId18" Type="http://schemas.openxmlformats.org/officeDocument/2006/relationships/hyperlink" Target="http://www.rivertechllc.com/" TargetMode="External"/><Relationship Id="rId3" Type="http://schemas.openxmlformats.org/officeDocument/2006/relationships/hyperlink" Target="https://web.sba.gov/pro-net/search/dsp_profile.cfm?duns=080677704" TargetMode="External"/><Relationship Id="rId21" Type="http://schemas.openxmlformats.org/officeDocument/2006/relationships/hyperlink" Target="https://web.sba.gov/pro-net/search/dsp_profile.cfm?duns=967887188" TargetMode="External"/><Relationship Id="rId7" Type="http://schemas.openxmlformats.org/officeDocument/2006/relationships/hyperlink" Target="https://web.sba.gov/pro-net/search/dsp_profile.cfm?duns=080196356" TargetMode="External"/><Relationship Id="rId12" Type="http://schemas.openxmlformats.org/officeDocument/2006/relationships/hyperlink" Target="http://www.lukos.com/" TargetMode="External"/><Relationship Id="rId17" Type="http://schemas.openxmlformats.org/officeDocument/2006/relationships/hyperlink" Target="https://web.sba.gov/pro-net/search/dsp_profile.cfm?duns=079736673" TargetMode="External"/><Relationship Id="rId2" Type="http://schemas.openxmlformats.org/officeDocument/2006/relationships/hyperlink" Target="http://www.ad-hocresearch.com/" TargetMode="External"/><Relationship Id="rId16" Type="http://schemas.openxmlformats.org/officeDocument/2006/relationships/hyperlink" Target="http://www.pozomyfederal.com/" TargetMode="External"/><Relationship Id="rId20" Type="http://schemas.openxmlformats.org/officeDocument/2006/relationships/hyperlink" Target="http://www.sna-intl.com/" TargetMode="External"/><Relationship Id="rId1" Type="http://schemas.openxmlformats.org/officeDocument/2006/relationships/hyperlink" Target="https://web.sba.gov/pro-net/search/dsp_profile.cfm?duns=962516857" TargetMode="External"/><Relationship Id="rId6" Type="http://schemas.openxmlformats.org/officeDocument/2006/relationships/hyperlink" Target="http://www.alutiiq.com/" TargetMode="External"/><Relationship Id="rId11" Type="http://schemas.openxmlformats.org/officeDocument/2006/relationships/hyperlink" Target="https://web.sba.gov/pro-net/search/dsp_profile.cfm?duns=807466201" TargetMode="External"/><Relationship Id="rId5" Type="http://schemas.openxmlformats.org/officeDocument/2006/relationships/hyperlink" Target="https://web.sba.gov/pro-net/search/dsp_profile.cfm?duns=080017089" TargetMode="External"/><Relationship Id="rId15" Type="http://schemas.openxmlformats.org/officeDocument/2006/relationships/hyperlink" Target="https://web.sba.gov/pro-net/search/dsp_profile.cfm?duns=117062546" TargetMode="External"/><Relationship Id="rId23" Type="http://schemas.openxmlformats.org/officeDocument/2006/relationships/hyperlink" Target="http://www.venesco.com/" TargetMode="External"/><Relationship Id="rId10" Type="http://schemas.openxmlformats.org/officeDocument/2006/relationships/hyperlink" Target="http://www.eglobal.science/" TargetMode="External"/><Relationship Id="rId19" Type="http://schemas.openxmlformats.org/officeDocument/2006/relationships/hyperlink" Target="https://web.sba.gov/pro-net/search/dsp_profile.cfm?duns=153885921" TargetMode="External"/><Relationship Id="rId4" Type="http://schemas.openxmlformats.org/officeDocument/2006/relationships/hyperlink" Target="http://www.asrcfederal.com/" TargetMode="External"/><Relationship Id="rId9" Type="http://schemas.openxmlformats.org/officeDocument/2006/relationships/hyperlink" Target="https://web.sba.gov/pro-net/search/dsp_profile.cfm?duns=080022933" TargetMode="External"/><Relationship Id="rId14" Type="http://schemas.openxmlformats.org/officeDocument/2006/relationships/hyperlink" Target="http://www.gbpts.com/" TargetMode="External"/><Relationship Id="rId22" Type="http://schemas.openxmlformats.org/officeDocument/2006/relationships/hyperlink" Target="http://www.tatitlek.com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eb.sba.gov/pro-net/search/dsp_profile.cfm?duns=080017089" TargetMode="External"/><Relationship Id="rId2" Type="http://schemas.openxmlformats.org/officeDocument/2006/relationships/hyperlink" Target="http://www.asrcfederal.com/" TargetMode="External"/><Relationship Id="rId1" Type="http://schemas.openxmlformats.org/officeDocument/2006/relationships/hyperlink" Target="https://web.sba.gov/pro-net/search/dsp_profile.cfm?duns=080677704" TargetMode="External"/><Relationship Id="rId6" Type="http://schemas.openxmlformats.org/officeDocument/2006/relationships/hyperlink" Target="http://www.tech7.us/" TargetMode="External"/><Relationship Id="rId5" Type="http://schemas.openxmlformats.org/officeDocument/2006/relationships/hyperlink" Target="https://web.sba.gov/pro-net/search/dsp_profile.cfm?duns=079599880" TargetMode="External"/><Relationship Id="rId4" Type="http://schemas.openxmlformats.org/officeDocument/2006/relationships/hyperlink" Target="http://www.alutiiq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00"/>
    <outlinePr summaryBelow="0" summaryRight="0"/>
    <pageSetUpPr fitToPage="1"/>
  </sheetPr>
  <dimension ref="A1:AB958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12.6328125" defaultRowHeight="12.5" x14ac:dyDescent="0.25"/>
  <cols>
    <col min="1" max="1" width="35.90625" style="13" customWidth="1"/>
    <col min="2" max="2" width="29.90625" style="13" customWidth="1"/>
    <col min="3" max="3" width="29.90625" style="13" hidden="1" customWidth="1"/>
    <col min="4" max="4" width="12.453125" style="13" customWidth="1"/>
    <col min="5" max="5" width="33.7265625" style="13" customWidth="1"/>
    <col min="6" max="6" width="38.6328125" style="13" customWidth="1"/>
    <col min="7" max="7" width="38.26953125" style="13" customWidth="1"/>
    <col min="8" max="8" width="31.36328125" style="13" customWidth="1"/>
    <col min="9" max="9" width="26" style="13" customWidth="1"/>
    <col min="10" max="10" width="24.6328125" style="13" customWidth="1"/>
    <col min="11" max="11" width="19.6328125" style="13" customWidth="1"/>
    <col min="12" max="16384" width="12.6328125" style="13"/>
  </cols>
  <sheetData>
    <row r="1" spans="1:28" ht="52" x14ac:dyDescent="0.3">
      <c r="A1" s="7" t="s">
        <v>0</v>
      </c>
      <c r="B1" s="8" t="s">
        <v>1</v>
      </c>
      <c r="C1" s="8" t="s">
        <v>2</v>
      </c>
      <c r="D1" s="9" t="s">
        <v>3</v>
      </c>
      <c r="E1" s="9" t="s">
        <v>4</v>
      </c>
      <c r="F1" s="10" t="s">
        <v>5</v>
      </c>
      <c r="G1" s="11" t="s">
        <v>6</v>
      </c>
      <c r="H1" s="10" t="s">
        <v>7</v>
      </c>
      <c r="I1" s="9" t="s">
        <v>8</v>
      </c>
      <c r="J1" s="10" t="s">
        <v>9</v>
      </c>
      <c r="K1" s="10" t="s">
        <v>10</v>
      </c>
      <c r="L1" s="12" t="s">
        <v>11</v>
      </c>
    </row>
    <row r="2" spans="1:28" ht="50" x14ac:dyDescent="0.25">
      <c r="A2" s="14" t="s">
        <v>12</v>
      </c>
      <c r="B2" s="15" t="s">
        <v>13</v>
      </c>
      <c r="C2" s="16" t="s">
        <v>14</v>
      </c>
      <c r="D2" s="17" t="s">
        <v>15</v>
      </c>
      <c r="E2" s="17" t="s">
        <v>16</v>
      </c>
      <c r="F2" s="17" t="s">
        <v>17</v>
      </c>
      <c r="G2" s="17" t="s">
        <v>18</v>
      </c>
      <c r="H2" s="17" t="s">
        <v>19</v>
      </c>
      <c r="I2" s="18" t="s">
        <v>20</v>
      </c>
      <c r="J2" s="17" t="s">
        <v>21</v>
      </c>
      <c r="K2" s="19" t="s">
        <v>22</v>
      </c>
      <c r="L2" s="19" t="s">
        <v>23</v>
      </c>
    </row>
    <row r="3" spans="1:28" ht="37.5" x14ac:dyDescent="0.25">
      <c r="A3" s="20" t="s">
        <v>24</v>
      </c>
      <c r="B3" s="15" t="s">
        <v>25</v>
      </c>
      <c r="C3" s="21" t="s">
        <v>26</v>
      </c>
      <c r="D3" s="22" t="s">
        <v>27</v>
      </c>
      <c r="E3" s="23" t="s">
        <v>28</v>
      </c>
      <c r="F3" s="23" t="s">
        <v>29</v>
      </c>
      <c r="G3" s="23" t="s">
        <v>30</v>
      </c>
      <c r="H3" s="22" t="s">
        <v>31</v>
      </c>
      <c r="I3" s="24" t="s">
        <v>32</v>
      </c>
      <c r="J3" s="23" t="s">
        <v>33</v>
      </c>
      <c r="K3" s="15" t="s">
        <v>34</v>
      </c>
      <c r="L3" s="15" t="s">
        <v>35</v>
      </c>
    </row>
    <row r="4" spans="1:28" ht="37.5" x14ac:dyDescent="0.25">
      <c r="A4" s="20" t="s">
        <v>36</v>
      </c>
      <c r="B4" s="15" t="s">
        <v>37</v>
      </c>
      <c r="C4" s="25">
        <v>962943887</v>
      </c>
      <c r="D4" s="22" t="s">
        <v>38</v>
      </c>
      <c r="E4" s="23" t="s">
        <v>39</v>
      </c>
      <c r="F4" s="23" t="s">
        <v>40</v>
      </c>
      <c r="G4" s="23" t="s">
        <v>41</v>
      </c>
      <c r="H4" s="26" t="s">
        <v>42</v>
      </c>
      <c r="I4" s="27" t="s">
        <v>43</v>
      </c>
      <c r="J4" s="23" t="s">
        <v>44</v>
      </c>
      <c r="K4" s="15" t="s">
        <v>45</v>
      </c>
      <c r="L4" s="15" t="s">
        <v>46</v>
      </c>
    </row>
    <row r="5" spans="1:28" ht="50" x14ac:dyDescent="0.25">
      <c r="A5" s="28" t="s">
        <v>47</v>
      </c>
      <c r="B5" s="15" t="s">
        <v>48</v>
      </c>
      <c r="C5" s="29" t="str">
        <f>HYPERLINK("https://web.sba.gov/pro-net/search/dsp_profile.cfm?duns=081158089","081158089")</f>
        <v>081158089</v>
      </c>
      <c r="D5" s="30" t="s">
        <v>49</v>
      </c>
      <c r="E5" s="30" t="s">
        <v>50</v>
      </c>
      <c r="F5" s="19" t="s">
        <v>51</v>
      </c>
      <c r="G5" s="19" t="s">
        <v>52</v>
      </c>
      <c r="H5" s="17" t="s">
        <v>53</v>
      </c>
      <c r="I5" s="31" t="s">
        <v>54</v>
      </c>
      <c r="J5" s="17" t="s">
        <v>55</v>
      </c>
      <c r="K5" s="19" t="s">
        <v>56</v>
      </c>
      <c r="L5" s="19" t="s">
        <v>57</v>
      </c>
    </row>
    <row r="6" spans="1:28" ht="37.5" x14ac:dyDescent="0.25">
      <c r="A6" s="32" t="s">
        <v>58</v>
      </c>
      <c r="B6" s="15" t="s">
        <v>59</v>
      </c>
      <c r="C6" s="33" t="s">
        <v>60</v>
      </c>
      <c r="D6" s="22" t="s">
        <v>61</v>
      </c>
      <c r="E6" s="23" t="s">
        <v>62</v>
      </c>
      <c r="F6" s="23" t="s">
        <v>63</v>
      </c>
      <c r="G6" s="23" t="s">
        <v>64</v>
      </c>
      <c r="H6" s="15" t="s">
        <v>65</v>
      </c>
      <c r="I6" s="34" t="s">
        <v>66</v>
      </c>
      <c r="J6" s="23" t="s">
        <v>67</v>
      </c>
      <c r="K6" s="15" t="s">
        <v>68</v>
      </c>
      <c r="L6" s="15" t="s">
        <v>69</v>
      </c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</row>
    <row r="7" spans="1:28" ht="50" x14ac:dyDescent="0.25">
      <c r="A7" s="32" t="s">
        <v>70</v>
      </c>
      <c r="B7" s="15" t="s">
        <v>71</v>
      </c>
      <c r="C7" s="21" t="s">
        <v>72</v>
      </c>
      <c r="D7" s="23" t="s">
        <v>73</v>
      </c>
      <c r="E7" s="23" t="s">
        <v>74</v>
      </c>
      <c r="F7" s="15" t="s">
        <v>75</v>
      </c>
      <c r="G7" s="15" t="s">
        <v>76</v>
      </c>
      <c r="H7" s="23" t="s">
        <v>77</v>
      </c>
      <c r="I7" s="27" t="s">
        <v>78</v>
      </c>
      <c r="J7" s="36" t="s">
        <v>79</v>
      </c>
      <c r="K7" s="15" t="s">
        <v>80</v>
      </c>
      <c r="L7" s="15" t="s">
        <v>81</v>
      </c>
    </row>
    <row r="8" spans="1:28" ht="50" x14ac:dyDescent="0.25">
      <c r="A8" s="32" t="s">
        <v>82</v>
      </c>
      <c r="B8" s="15" t="s">
        <v>83</v>
      </c>
      <c r="C8" s="27">
        <v>116764934</v>
      </c>
      <c r="D8" s="23" t="s">
        <v>84</v>
      </c>
      <c r="E8" s="23" t="s">
        <v>85</v>
      </c>
      <c r="F8" s="23" t="s">
        <v>86</v>
      </c>
      <c r="G8" s="23" t="s">
        <v>87</v>
      </c>
      <c r="H8" s="23" t="s">
        <v>88</v>
      </c>
      <c r="I8" s="27" t="s">
        <v>89</v>
      </c>
      <c r="J8" s="23" t="s">
        <v>44</v>
      </c>
      <c r="K8" s="15" t="s">
        <v>90</v>
      </c>
      <c r="L8" s="15" t="s">
        <v>91</v>
      </c>
    </row>
    <row r="9" spans="1:28" ht="37.5" x14ac:dyDescent="0.25">
      <c r="A9" s="32" t="s">
        <v>92</v>
      </c>
      <c r="B9" s="15" t="s">
        <v>93</v>
      </c>
      <c r="C9" s="21" t="s">
        <v>94</v>
      </c>
      <c r="D9" s="23" t="s">
        <v>95</v>
      </c>
      <c r="E9" s="23" t="s">
        <v>96</v>
      </c>
      <c r="F9" s="23" t="s">
        <v>97</v>
      </c>
      <c r="G9" s="23" t="s">
        <v>98</v>
      </c>
      <c r="H9" s="23" t="s">
        <v>99</v>
      </c>
      <c r="I9" s="27" t="s">
        <v>100</v>
      </c>
      <c r="J9" s="37" t="s">
        <v>101</v>
      </c>
      <c r="K9" s="15" t="s">
        <v>102</v>
      </c>
      <c r="L9" s="15" t="s">
        <v>103</v>
      </c>
    </row>
    <row r="10" spans="1:28" ht="37.5" x14ac:dyDescent="0.25">
      <c r="A10" s="38" t="s">
        <v>104</v>
      </c>
      <c r="B10" s="15" t="s">
        <v>105</v>
      </c>
      <c r="C10" s="39" t="str">
        <f>HYPERLINK("https://web.sba.gov/pro-net/search/dsp_profile.cfm?duns=116753049","116753049")</f>
        <v>116753049</v>
      </c>
      <c r="D10" s="40" t="s">
        <v>106</v>
      </c>
      <c r="E10" s="40" t="s">
        <v>107</v>
      </c>
      <c r="F10" s="15" t="s">
        <v>108</v>
      </c>
      <c r="G10" s="15" t="s">
        <v>109</v>
      </c>
      <c r="H10" s="23" t="s">
        <v>110</v>
      </c>
      <c r="I10" s="41" t="s">
        <v>111</v>
      </c>
      <c r="J10" s="23" t="s">
        <v>55</v>
      </c>
      <c r="K10" s="42" t="s">
        <v>112</v>
      </c>
      <c r="L10" s="15" t="s">
        <v>113</v>
      </c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</row>
    <row r="11" spans="1:28" ht="50" x14ac:dyDescent="0.25">
      <c r="A11" s="43" t="s">
        <v>114</v>
      </c>
      <c r="B11" s="15" t="s">
        <v>115</v>
      </c>
      <c r="C11" s="27">
        <v>964747732</v>
      </c>
      <c r="D11" s="22" t="s">
        <v>116</v>
      </c>
      <c r="E11" s="23" t="s">
        <v>117</v>
      </c>
      <c r="F11" s="15" t="s">
        <v>118</v>
      </c>
      <c r="G11" s="15" t="s">
        <v>119</v>
      </c>
      <c r="H11" s="22" t="s">
        <v>120</v>
      </c>
      <c r="I11" s="24" t="s">
        <v>121</v>
      </c>
      <c r="J11" s="23" t="s">
        <v>122</v>
      </c>
      <c r="K11" s="15" t="s">
        <v>123</v>
      </c>
      <c r="L11" s="15" t="s">
        <v>124</v>
      </c>
    </row>
    <row r="12" spans="1:28" ht="37.5" x14ac:dyDescent="0.25">
      <c r="A12" s="32" t="s">
        <v>125</v>
      </c>
      <c r="B12" s="15" t="s">
        <v>126</v>
      </c>
      <c r="C12" s="27">
        <v>622175185</v>
      </c>
      <c r="D12" s="22" t="s">
        <v>127</v>
      </c>
      <c r="E12" s="23" t="s">
        <v>128</v>
      </c>
      <c r="F12" s="15" t="s">
        <v>129</v>
      </c>
      <c r="G12" s="15" t="s">
        <v>130</v>
      </c>
      <c r="H12" s="22" t="s">
        <v>131</v>
      </c>
      <c r="I12" s="27" t="s">
        <v>132</v>
      </c>
      <c r="J12" s="23" t="s">
        <v>133</v>
      </c>
      <c r="K12" s="15" t="s">
        <v>134</v>
      </c>
      <c r="L12" s="15" t="s">
        <v>135</v>
      </c>
    </row>
    <row r="13" spans="1:28" ht="37.5" x14ac:dyDescent="0.25">
      <c r="A13" s="20" t="s">
        <v>136</v>
      </c>
      <c r="B13" s="15" t="s">
        <v>137</v>
      </c>
      <c r="C13" s="27">
        <v>116955481</v>
      </c>
      <c r="D13" s="15" t="s">
        <v>138</v>
      </c>
      <c r="E13" s="23" t="s">
        <v>139</v>
      </c>
      <c r="F13" s="23" t="s">
        <v>140</v>
      </c>
      <c r="G13" s="23" t="s">
        <v>141</v>
      </c>
      <c r="H13" s="23" t="s">
        <v>142</v>
      </c>
      <c r="I13" s="27" t="s">
        <v>143</v>
      </c>
      <c r="J13" s="23" t="s">
        <v>55</v>
      </c>
      <c r="K13" s="15" t="s">
        <v>144</v>
      </c>
      <c r="L13" s="15" t="s">
        <v>145</v>
      </c>
    </row>
    <row r="14" spans="1:28" ht="37.5" x14ac:dyDescent="0.25">
      <c r="A14" s="32" t="s">
        <v>146</v>
      </c>
      <c r="B14" s="15" t="s">
        <v>147</v>
      </c>
      <c r="C14" s="21" t="s">
        <v>148</v>
      </c>
      <c r="D14" s="23" t="s">
        <v>149</v>
      </c>
      <c r="E14" s="23" t="s">
        <v>150</v>
      </c>
      <c r="F14" s="15" t="s">
        <v>151</v>
      </c>
      <c r="G14" s="15" t="s">
        <v>152</v>
      </c>
      <c r="H14" s="23" t="s">
        <v>153</v>
      </c>
      <c r="I14" s="27" t="s">
        <v>154</v>
      </c>
      <c r="J14" s="23" t="s">
        <v>155</v>
      </c>
      <c r="K14" s="15" t="s">
        <v>156</v>
      </c>
      <c r="L14" s="15" t="s">
        <v>157</v>
      </c>
    </row>
    <row r="15" spans="1:28" ht="37.5" x14ac:dyDescent="0.25">
      <c r="A15" s="44" t="s">
        <v>158</v>
      </c>
      <c r="B15" s="15" t="s">
        <v>159</v>
      </c>
      <c r="C15" s="45" t="str">
        <f>HYPERLINK("https://web.sba.gov/pro-net/search/dsp_profile.cfm?duns=118857205","118857205")</f>
        <v>118857205</v>
      </c>
      <c r="D15" s="46" t="s">
        <v>160</v>
      </c>
      <c r="E15" s="46" t="s">
        <v>161</v>
      </c>
      <c r="F15" s="15" t="s">
        <v>162</v>
      </c>
      <c r="G15" s="15" t="s">
        <v>163</v>
      </c>
      <c r="H15" s="22" t="s">
        <v>164</v>
      </c>
      <c r="I15" s="47" t="s">
        <v>165</v>
      </c>
      <c r="J15" s="23" t="s">
        <v>33</v>
      </c>
      <c r="K15" s="15" t="s">
        <v>166</v>
      </c>
      <c r="L15" s="15" t="s">
        <v>167</v>
      </c>
    </row>
    <row r="16" spans="1:28" ht="37.5" x14ac:dyDescent="0.25">
      <c r="A16" s="32" t="s">
        <v>168</v>
      </c>
      <c r="B16" s="15" t="s">
        <v>169</v>
      </c>
      <c r="C16" s="21" t="s">
        <v>170</v>
      </c>
      <c r="D16" s="22" t="s">
        <v>171</v>
      </c>
      <c r="E16" s="23" t="s">
        <v>172</v>
      </c>
      <c r="F16" s="23" t="s">
        <v>173</v>
      </c>
      <c r="G16" s="23" t="s">
        <v>174</v>
      </c>
      <c r="H16" s="23" t="s">
        <v>175</v>
      </c>
      <c r="I16" s="27" t="s">
        <v>176</v>
      </c>
      <c r="J16" s="23" t="s">
        <v>177</v>
      </c>
      <c r="K16" s="15" t="s">
        <v>178</v>
      </c>
      <c r="L16" s="15" t="s">
        <v>179</v>
      </c>
    </row>
    <row r="17" spans="1:12" ht="62.5" x14ac:dyDescent="0.25">
      <c r="A17" s="44" t="s">
        <v>180</v>
      </c>
      <c r="B17" s="15" t="s">
        <v>181</v>
      </c>
      <c r="C17" s="45" t="str">
        <f>HYPERLINK("https://web.sba.gov/pro-net/search/dsp_profile.cfm?duns=079854392","079854392")</f>
        <v>079854392</v>
      </c>
      <c r="D17" s="46" t="s">
        <v>182</v>
      </c>
      <c r="E17" s="46" t="s">
        <v>183</v>
      </c>
      <c r="F17" s="15" t="s">
        <v>184</v>
      </c>
      <c r="G17" s="15" t="s">
        <v>185</v>
      </c>
      <c r="H17" s="23" t="s">
        <v>186</v>
      </c>
      <c r="I17" s="47" t="s">
        <v>187</v>
      </c>
      <c r="J17" s="23" t="s">
        <v>44</v>
      </c>
      <c r="K17" s="15" t="s">
        <v>188</v>
      </c>
      <c r="L17" s="15" t="s">
        <v>189</v>
      </c>
    </row>
    <row r="18" spans="1:12" ht="37.5" x14ac:dyDescent="0.25">
      <c r="A18" s="44" t="s">
        <v>190</v>
      </c>
      <c r="B18" s="15" t="s">
        <v>191</v>
      </c>
      <c r="C18" s="45" t="str">
        <f>HYPERLINK("https://web.sba.gov/pro-net/search/dsp_profile.cfm?duns=080161978","080161978")</f>
        <v>080161978</v>
      </c>
      <c r="D18" s="46" t="s">
        <v>192</v>
      </c>
      <c r="E18" s="46" t="s">
        <v>193</v>
      </c>
      <c r="F18" s="15" t="s">
        <v>194</v>
      </c>
      <c r="G18" s="15" t="s">
        <v>195</v>
      </c>
      <c r="H18" s="23" t="s">
        <v>196</v>
      </c>
      <c r="I18" s="48" t="s">
        <v>197</v>
      </c>
      <c r="J18" s="23" t="s">
        <v>55</v>
      </c>
      <c r="K18" s="15" t="s">
        <v>198</v>
      </c>
      <c r="L18" s="15" t="s">
        <v>199</v>
      </c>
    </row>
    <row r="19" spans="1:12" ht="37.5" x14ac:dyDescent="0.25">
      <c r="A19" s="44" t="s">
        <v>200</v>
      </c>
      <c r="B19" s="15" t="s">
        <v>201</v>
      </c>
      <c r="C19" s="45" t="str">
        <f>HYPERLINK("https://web.sba.gov/pro-net/search/dsp_profile.cfm?duns=145072885","145072885")</f>
        <v>145072885</v>
      </c>
      <c r="D19" s="46" t="s">
        <v>202</v>
      </c>
      <c r="E19" s="46" t="s">
        <v>203</v>
      </c>
      <c r="F19" s="15" t="s">
        <v>204</v>
      </c>
      <c r="G19" s="15" t="s">
        <v>205</v>
      </c>
      <c r="H19" s="15" t="s">
        <v>206</v>
      </c>
      <c r="I19" s="47" t="s">
        <v>207</v>
      </c>
      <c r="J19" s="23" t="s">
        <v>55</v>
      </c>
      <c r="K19" s="15" t="s">
        <v>208</v>
      </c>
      <c r="L19" s="15" t="s">
        <v>209</v>
      </c>
    </row>
    <row r="20" spans="1:12" ht="37.5" x14ac:dyDescent="0.25">
      <c r="A20" s="32" t="s">
        <v>210</v>
      </c>
      <c r="B20" s="15" t="s">
        <v>211</v>
      </c>
      <c r="C20" s="27">
        <v>116840056</v>
      </c>
      <c r="D20" s="15" t="s">
        <v>212</v>
      </c>
      <c r="E20" s="23" t="s">
        <v>213</v>
      </c>
      <c r="F20" s="23" t="s">
        <v>214</v>
      </c>
      <c r="G20" s="23" t="s">
        <v>214</v>
      </c>
      <c r="H20" s="23" t="s">
        <v>215</v>
      </c>
      <c r="I20" s="27" t="s">
        <v>216</v>
      </c>
      <c r="J20" s="23" t="s">
        <v>217</v>
      </c>
      <c r="K20" s="15" t="s">
        <v>218</v>
      </c>
      <c r="L20" s="15" t="s">
        <v>219</v>
      </c>
    </row>
    <row r="21" spans="1:12" ht="37.5" x14ac:dyDescent="0.25">
      <c r="A21" s="32" t="s">
        <v>220</v>
      </c>
      <c r="B21" s="15" t="s">
        <v>221</v>
      </c>
      <c r="C21" s="27">
        <v>100128086</v>
      </c>
      <c r="D21" s="23" t="s">
        <v>222</v>
      </c>
      <c r="E21" s="23" t="s">
        <v>223</v>
      </c>
      <c r="F21" s="23" t="s">
        <v>224</v>
      </c>
      <c r="G21" s="23" t="s">
        <v>225</v>
      </c>
      <c r="H21" s="23" t="s">
        <v>226</v>
      </c>
      <c r="I21" s="27" t="s">
        <v>227</v>
      </c>
      <c r="J21" s="23" t="s">
        <v>55</v>
      </c>
      <c r="K21" s="15" t="s">
        <v>228</v>
      </c>
      <c r="L21" s="15" t="s">
        <v>229</v>
      </c>
    </row>
    <row r="22" spans="1:12" ht="50" x14ac:dyDescent="0.25">
      <c r="A22" s="44" t="s">
        <v>230</v>
      </c>
      <c r="B22" s="15" t="s">
        <v>231</v>
      </c>
      <c r="C22" s="49" t="str">
        <f>HYPERLINK("https://web.sba.gov/pro-net/search/dsp_profile.cfm?duns=079331548","079331548")</f>
        <v>079331548</v>
      </c>
      <c r="D22" s="50" t="s">
        <v>232</v>
      </c>
      <c r="E22" s="46" t="s">
        <v>233</v>
      </c>
      <c r="F22" s="15" t="s">
        <v>234</v>
      </c>
      <c r="G22" s="15" t="s">
        <v>235</v>
      </c>
      <c r="H22" s="15" t="s">
        <v>236</v>
      </c>
      <c r="I22" s="48" t="s">
        <v>237</v>
      </c>
      <c r="J22" s="36" t="s">
        <v>79</v>
      </c>
      <c r="K22" s="46" t="s">
        <v>238</v>
      </c>
      <c r="L22" s="15" t="s">
        <v>239</v>
      </c>
    </row>
    <row r="23" spans="1:12" ht="37.5" x14ac:dyDescent="0.25">
      <c r="A23" s="44" t="s">
        <v>240</v>
      </c>
      <c r="B23" s="15" t="s">
        <v>241</v>
      </c>
      <c r="C23" s="51" t="str">
        <f>HYPERLINK("https://web.sba.gov/pro-net/search/dsp_profile.cfm?duns=832417070","832417070")</f>
        <v>832417070</v>
      </c>
      <c r="D23" s="23" t="s">
        <v>242</v>
      </c>
      <c r="E23" s="23" t="s">
        <v>243</v>
      </c>
      <c r="F23" s="15" t="s">
        <v>244</v>
      </c>
      <c r="G23" s="15" t="s">
        <v>245</v>
      </c>
      <c r="H23" s="23" t="s">
        <v>246</v>
      </c>
      <c r="I23" s="41" t="s">
        <v>247</v>
      </c>
      <c r="J23" s="52" t="s">
        <v>248</v>
      </c>
      <c r="K23" s="15" t="s">
        <v>249</v>
      </c>
      <c r="L23" s="15" t="s">
        <v>250</v>
      </c>
    </row>
    <row r="24" spans="1:12" ht="37.5" x14ac:dyDescent="0.25">
      <c r="A24" s="32" t="s">
        <v>251</v>
      </c>
      <c r="B24" s="15" t="s">
        <v>252</v>
      </c>
      <c r="C24" s="21" t="s">
        <v>253</v>
      </c>
      <c r="D24" s="23" t="s">
        <v>254</v>
      </c>
      <c r="E24" s="23" t="s">
        <v>255</v>
      </c>
      <c r="F24" s="23" t="s">
        <v>256</v>
      </c>
      <c r="G24" s="23" t="s">
        <v>257</v>
      </c>
      <c r="H24" s="23" t="s">
        <v>258</v>
      </c>
      <c r="I24" s="27" t="s">
        <v>259</v>
      </c>
      <c r="J24" s="23" t="s">
        <v>55</v>
      </c>
      <c r="K24" s="15" t="s">
        <v>260</v>
      </c>
      <c r="L24" s="15" t="s">
        <v>261</v>
      </c>
    </row>
    <row r="25" spans="1:12" ht="50" x14ac:dyDescent="0.25">
      <c r="A25" s="32" t="s">
        <v>262</v>
      </c>
      <c r="B25" s="15" t="s">
        <v>263</v>
      </c>
      <c r="C25" s="27">
        <v>788661309</v>
      </c>
      <c r="D25" s="22" t="s">
        <v>264</v>
      </c>
      <c r="E25" s="23" t="s">
        <v>265</v>
      </c>
      <c r="F25" s="23" t="s">
        <v>266</v>
      </c>
      <c r="G25" s="15" t="s">
        <v>267</v>
      </c>
      <c r="H25" s="23" t="s">
        <v>268</v>
      </c>
      <c r="I25" s="24" t="s">
        <v>269</v>
      </c>
      <c r="J25" s="37" t="s">
        <v>270</v>
      </c>
      <c r="K25" s="15" t="s">
        <v>271</v>
      </c>
      <c r="L25" s="15" t="s">
        <v>272</v>
      </c>
    </row>
    <row r="26" spans="1:12" ht="50" x14ac:dyDescent="0.25">
      <c r="A26" s="32" t="s">
        <v>273</v>
      </c>
      <c r="B26" s="26" t="s">
        <v>274</v>
      </c>
      <c r="C26" s="27"/>
      <c r="D26" s="23" t="s">
        <v>275</v>
      </c>
      <c r="E26" s="23" t="s">
        <v>276</v>
      </c>
      <c r="F26" s="23" t="s">
        <v>277</v>
      </c>
      <c r="G26" s="15" t="s">
        <v>278</v>
      </c>
      <c r="H26" s="23" t="s">
        <v>279</v>
      </c>
      <c r="I26" s="53" t="s">
        <v>280</v>
      </c>
      <c r="J26" s="22" t="s">
        <v>55</v>
      </c>
      <c r="K26" s="54" t="s">
        <v>281</v>
      </c>
      <c r="L26" s="15" t="s">
        <v>282</v>
      </c>
    </row>
    <row r="27" spans="1:12" ht="37.5" x14ac:dyDescent="0.25">
      <c r="A27" s="32" t="s">
        <v>283</v>
      </c>
      <c r="B27" s="15" t="s">
        <v>284</v>
      </c>
      <c r="C27" s="27">
        <v>831851113</v>
      </c>
      <c r="D27" s="23" t="s">
        <v>285</v>
      </c>
      <c r="E27" s="23" t="s">
        <v>286</v>
      </c>
      <c r="F27" s="23" t="s">
        <v>287</v>
      </c>
      <c r="G27" s="23" t="s">
        <v>288</v>
      </c>
      <c r="H27" s="23" t="s">
        <v>289</v>
      </c>
      <c r="I27" s="27" t="s">
        <v>290</v>
      </c>
      <c r="J27" s="23" t="s">
        <v>33</v>
      </c>
      <c r="K27" s="15" t="s">
        <v>291</v>
      </c>
      <c r="L27" s="15" t="s">
        <v>292</v>
      </c>
    </row>
    <row r="28" spans="1:12" ht="37.5" x14ac:dyDescent="0.25">
      <c r="A28" s="14" t="s">
        <v>293</v>
      </c>
      <c r="B28" s="15" t="s">
        <v>294</v>
      </c>
      <c r="C28" s="55" t="s">
        <v>295</v>
      </c>
      <c r="D28" s="17" t="s">
        <v>296</v>
      </c>
      <c r="E28" s="17" t="s">
        <v>297</v>
      </c>
      <c r="F28" s="17" t="s">
        <v>298</v>
      </c>
      <c r="G28" s="17" t="s">
        <v>299</v>
      </c>
      <c r="H28" s="17" t="s">
        <v>300</v>
      </c>
      <c r="I28" s="18" t="s">
        <v>301</v>
      </c>
      <c r="J28" s="17" t="s">
        <v>79</v>
      </c>
      <c r="K28" s="19" t="s">
        <v>302</v>
      </c>
      <c r="L28" s="19" t="s">
        <v>303</v>
      </c>
    </row>
    <row r="29" spans="1:12" ht="37.5" x14ac:dyDescent="0.25">
      <c r="A29" s="43" t="s">
        <v>304</v>
      </c>
      <c r="B29" s="15" t="s">
        <v>305</v>
      </c>
      <c r="C29" s="21" t="s">
        <v>306</v>
      </c>
      <c r="D29" s="15" t="s">
        <v>307</v>
      </c>
      <c r="E29" s="15" t="s">
        <v>308</v>
      </c>
      <c r="F29" s="15" t="s">
        <v>309</v>
      </c>
      <c r="G29" s="15" t="s">
        <v>310</v>
      </c>
      <c r="H29" s="23" t="s">
        <v>311</v>
      </c>
      <c r="I29" s="27" t="s">
        <v>312</v>
      </c>
      <c r="J29" s="56" t="s">
        <v>101</v>
      </c>
      <c r="K29" s="15" t="s">
        <v>313</v>
      </c>
      <c r="L29" s="15" t="s">
        <v>314</v>
      </c>
    </row>
    <row r="30" spans="1:12" ht="37.5" x14ac:dyDescent="0.25">
      <c r="A30" s="44" t="s">
        <v>315</v>
      </c>
      <c r="B30" s="15" t="s">
        <v>316</v>
      </c>
      <c r="C30" s="45" t="str">
        <f>HYPERLINK("https://web.sba.gov/pro-net/search/dsp_profile.cfm?duns=080160156","080160156")</f>
        <v>080160156</v>
      </c>
      <c r="D30" s="46" t="s">
        <v>317</v>
      </c>
      <c r="E30" s="46" t="s">
        <v>318</v>
      </c>
      <c r="F30" s="15" t="s">
        <v>319</v>
      </c>
      <c r="G30" s="15" t="s">
        <v>320</v>
      </c>
      <c r="H30" s="23" t="s">
        <v>321</v>
      </c>
      <c r="I30" s="47" t="s">
        <v>322</v>
      </c>
      <c r="J30" s="37" t="s">
        <v>270</v>
      </c>
      <c r="K30" s="15" t="s">
        <v>323</v>
      </c>
      <c r="L30" s="15" t="s">
        <v>324</v>
      </c>
    </row>
    <row r="31" spans="1:12" ht="62.5" x14ac:dyDescent="0.25">
      <c r="A31" s="20" t="s">
        <v>325</v>
      </c>
      <c r="B31" s="15" t="s">
        <v>326</v>
      </c>
      <c r="C31" s="21" t="s">
        <v>327</v>
      </c>
      <c r="D31" s="22" t="s">
        <v>328</v>
      </c>
      <c r="E31" s="23" t="s">
        <v>329</v>
      </c>
      <c r="F31" s="23" t="s">
        <v>330</v>
      </c>
      <c r="G31" s="23" t="s">
        <v>331</v>
      </c>
      <c r="H31" s="23" t="s">
        <v>332</v>
      </c>
      <c r="I31" s="24" t="s">
        <v>333</v>
      </c>
      <c r="J31" s="37" t="s">
        <v>334</v>
      </c>
      <c r="K31" s="15" t="s">
        <v>335</v>
      </c>
      <c r="L31" s="15" t="s">
        <v>336</v>
      </c>
    </row>
    <row r="32" spans="1:12" ht="37.5" x14ac:dyDescent="0.25">
      <c r="A32" s="32" t="s">
        <v>337</v>
      </c>
      <c r="B32" s="15" t="s">
        <v>338</v>
      </c>
      <c r="C32" s="27">
        <v>969949564</v>
      </c>
      <c r="D32" s="23" t="s">
        <v>339</v>
      </c>
      <c r="E32" s="23" t="s">
        <v>340</v>
      </c>
      <c r="F32" s="23" t="s">
        <v>341</v>
      </c>
      <c r="G32" s="15" t="s">
        <v>342</v>
      </c>
      <c r="H32" s="23" t="s">
        <v>343</v>
      </c>
      <c r="I32" s="27" t="s">
        <v>344</v>
      </c>
      <c r="J32" s="23" t="s">
        <v>44</v>
      </c>
      <c r="K32" s="15" t="s">
        <v>345</v>
      </c>
      <c r="L32" s="15" t="s">
        <v>346</v>
      </c>
    </row>
    <row r="33" spans="1:12" ht="37.5" x14ac:dyDescent="0.25">
      <c r="A33" s="44" t="s">
        <v>347</v>
      </c>
      <c r="B33" s="15" t="s">
        <v>348</v>
      </c>
      <c r="C33" s="45" t="str">
        <f>HYPERLINK("https://web.sba.gov/pro-net/search/dsp_profile.cfm?duns=130886604","130886604")</f>
        <v>130886604</v>
      </c>
      <c r="D33" s="46" t="s">
        <v>349</v>
      </c>
      <c r="E33" s="46" t="s">
        <v>350</v>
      </c>
      <c r="F33" s="15" t="s">
        <v>351</v>
      </c>
      <c r="G33" s="15" t="s">
        <v>352</v>
      </c>
      <c r="H33" s="23" t="s">
        <v>142</v>
      </c>
      <c r="I33" s="47" t="s">
        <v>353</v>
      </c>
      <c r="J33" s="23" t="s">
        <v>354</v>
      </c>
      <c r="K33" s="15" t="s">
        <v>355</v>
      </c>
      <c r="L33" s="15" t="s">
        <v>356</v>
      </c>
    </row>
    <row r="34" spans="1:12" ht="37.5" x14ac:dyDescent="0.25">
      <c r="A34" s="44" t="s">
        <v>357</v>
      </c>
      <c r="B34" s="15" t="s">
        <v>358</v>
      </c>
      <c r="C34" s="51" t="str">
        <f>HYPERLINK("https://web.sba.gov/pro-net/search/dsp_profile.cfm?duns=079414233","079414233")</f>
        <v>079414233</v>
      </c>
      <c r="D34" s="23" t="s">
        <v>359</v>
      </c>
      <c r="E34" s="23" t="s">
        <v>360</v>
      </c>
      <c r="F34" s="15" t="s">
        <v>361</v>
      </c>
      <c r="G34" s="15" t="s">
        <v>362</v>
      </c>
      <c r="H34" s="15" t="s">
        <v>363</v>
      </c>
      <c r="I34" s="48" t="s">
        <v>364</v>
      </c>
      <c r="J34" s="37" t="s">
        <v>270</v>
      </c>
      <c r="K34" s="15" t="s">
        <v>365</v>
      </c>
      <c r="L34" s="15" t="s">
        <v>366</v>
      </c>
    </row>
    <row r="35" spans="1:12" ht="50" x14ac:dyDescent="0.25">
      <c r="A35" s="32" t="s">
        <v>367</v>
      </c>
      <c r="B35" s="15" t="s">
        <v>368</v>
      </c>
      <c r="C35" s="27">
        <v>117058791</v>
      </c>
      <c r="D35" s="22" t="s">
        <v>369</v>
      </c>
      <c r="E35" s="23" t="s">
        <v>370</v>
      </c>
      <c r="F35" s="23" t="s">
        <v>371</v>
      </c>
      <c r="G35" s="23" t="s">
        <v>372</v>
      </c>
      <c r="H35" s="23" t="s">
        <v>373</v>
      </c>
      <c r="I35" s="27" t="s">
        <v>374</v>
      </c>
      <c r="J35" s="23" t="s">
        <v>55</v>
      </c>
      <c r="K35" s="15" t="s">
        <v>375</v>
      </c>
      <c r="L35" s="15" t="s">
        <v>376</v>
      </c>
    </row>
    <row r="36" spans="1:12" ht="50" x14ac:dyDescent="0.25">
      <c r="A36" s="43" t="s">
        <v>377</v>
      </c>
      <c r="B36" s="15" t="s">
        <v>378</v>
      </c>
      <c r="C36" s="57" t="s">
        <v>379</v>
      </c>
      <c r="D36" s="22" t="s">
        <v>380</v>
      </c>
      <c r="E36" s="23" t="s">
        <v>381</v>
      </c>
      <c r="F36" s="15" t="s">
        <v>382</v>
      </c>
      <c r="G36" s="15" t="s">
        <v>383</v>
      </c>
      <c r="H36" s="23" t="s">
        <v>384</v>
      </c>
      <c r="I36" s="24" t="s">
        <v>121</v>
      </c>
      <c r="J36" s="23" t="s">
        <v>385</v>
      </c>
      <c r="K36" s="15" t="s">
        <v>386</v>
      </c>
      <c r="L36" s="15" t="s">
        <v>387</v>
      </c>
    </row>
    <row r="37" spans="1:12" ht="37.5" x14ac:dyDescent="0.25">
      <c r="A37" s="14" t="s">
        <v>388</v>
      </c>
      <c r="B37" s="15" t="s">
        <v>389</v>
      </c>
      <c r="C37" s="18">
        <v>828394861</v>
      </c>
      <c r="D37" s="17" t="s">
        <v>390</v>
      </c>
      <c r="E37" s="17" t="s">
        <v>391</v>
      </c>
      <c r="F37" s="17" t="s">
        <v>392</v>
      </c>
      <c r="G37" s="17" t="s">
        <v>393</v>
      </c>
      <c r="H37" s="19" t="s">
        <v>394</v>
      </c>
      <c r="I37" s="18" t="s">
        <v>395</v>
      </c>
      <c r="J37" s="17" t="s">
        <v>248</v>
      </c>
      <c r="K37" s="19" t="s">
        <v>396</v>
      </c>
      <c r="L37" s="19" t="s">
        <v>397</v>
      </c>
    </row>
    <row r="38" spans="1:12" ht="50" x14ac:dyDescent="0.25">
      <c r="A38" s="44" t="s">
        <v>398</v>
      </c>
      <c r="B38" s="15" t="s">
        <v>399</v>
      </c>
      <c r="C38" s="51" t="str">
        <f>HYPERLINK("https://web.sba.gov/pro-net/search/dsp_profile.cfm?duns=080888838","080888838")</f>
        <v>080888838</v>
      </c>
      <c r="D38" s="23" t="s">
        <v>400</v>
      </c>
      <c r="E38" s="23" t="s">
        <v>401</v>
      </c>
      <c r="F38" s="15" t="s">
        <v>402</v>
      </c>
      <c r="G38" s="15" t="s">
        <v>403</v>
      </c>
      <c r="H38" s="15" t="s">
        <v>404</v>
      </c>
      <c r="I38" s="48" t="s">
        <v>405</v>
      </c>
      <c r="J38" s="36" t="s">
        <v>79</v>
      </c>
      <c r="K38" s="15" t="s">
        <v>406</v>
      </c>
      <c r="L38" s="15" t="s">
        <v>407</v>
      </c>
    </row>
    <row r="39" spans="1:12" ht="37.5" x14ac:dyDescent="0.25">
      <c r="A39" s="44" t="s">
        <v>408</v>
      </c>
      <c r="B39" s="15" t="s">
        <v>409</v>
      </c>
      <c r="C39" s="51" t="str">
        <f>HYPERLINK("https://web.sba.gov/pro-net/search/dsp_profile.cfm?duns=022665041","022665041")</f>
        <v>022665041</v>
      </c>
      <c r="D39" s="23" t="s">
        <v>410</v>
      </c>
      <c r="E39" s="23" t="s">
        <v>411</v>
      </c>
      <c r="F39" s="15" t="s">
        <v>412</v>
      </c>
      <c r="G39" s="15" t="s">
        <v>413</v>
      </c>
      <c r="H39" s="15" t="s">
        <v>414</v>
      </c>
      <c r="I39" s="41" t="s">
        <v>415</v>
      </c>
      <c r="J39" s="23" t="s">
        <v>33</v>
      </c>
      <c r="K39" s="15" t="s">
        <v>416</v>
      </c>
      <c r="L39" s="15" t="s">
        <v>417</v>
      </c>
    </row>
    <row r="40" spans="1:12" ht="37.5" x14ac:dyDescent="0.25">
      <c r="A40" s="32" t="s">
        <v>418</v>
      </c>
      <c r="B40" s="15" t="s">
        <v>419</v>
      </c>
      <c r="C40" s="21" t="s">
        <v>420</v>
      </c>
      <c r="D40" s="23" t="s">
        <v>421</v>
      </c>
      <c r="E40" s="23" t="s">
        <v>422</v>
      </c>
      <c r="F40" s="23" t="s">
        <v>423</v>
      </c>
      <c r="G40" s="23" t="s">
        <v>424</v>
      </c>
      <c r="H40" s="23" t="s">
        <v>425</v>
      </c>
      <c r="I40" s="27" t="s">
        <v>426</v>
      </c>
      <c r="J40" s="23" t="s">
        <v>44</v>
      </c>
      <c r="K40" s="15" t="s">
        <v>427</v>
      </c>
      <c r="L40" s="15" t="s">
        <v>428</v>
      </c>
    </row>
    <row r="41" spans="1:12" ht="37.5" x14ac:dyDescent="0.25">
      <c r="A41" s="14" t="s">
        <v>429</v>
      </c>
      <c r="B41" s="15" t="s">
        <v>430</v>
      </c>
      <c r="C41" s="55" t="s">
        <v>431</v>
      </c>
      <c r="D41" s="17" t="s">
        <v>432</v>
      </c>
      <c r="E41" s="17" t="s">
        <v>433</v>
      </c>
      <c r="F41" s="19" t="s">
        <v>434</v>
      </c>
      <c r="G41" s="17" t="s">
        <v>435</v>
      </c>
      <c r="H41" s="17" t="s">
        <v>436</v>
      </c>
      <c r="I41" s="18" t="s">
        <v>437</v>
      </c>
      <c r="J41" s="17" t="s">
        <v>438</v>
      </c>
      <c r="K41" s="19" t="s">
        <v>439</v>
      </c>
      <c r="L41" s="19" t="s">
        <v>440</v>
      </c>
    </row>
    <row r="42" spans="1:12" ht="37.5" x14ac:dyDescent="0.25">
      <c r="A42" s="20" t="s">
        <v>441</v>
      </c>
      <c r="B42" s="15" t="s">
        <v>442</v>
      </c>
      <c r="C42" s="27">
        <v>116971302</v>
      </c>
      <c r="D42" s="15" t="s">
        <v>443</v>
      </c>
      <c r="E42" s="23" t="s">
        <v>444</v>
      </c>
      <c r="F42" s="23" t="s">
        <v>445</v>
      </c>
      <c r="G42" s="23" t="s">
        <v>446</v>
      </c>
      <c r="H42" s="23" t="s">
        <v>447</v>
      </c>
      <c r="I42" s="27" t="s">
        <v>448</v>
      </c>
      <c r="J42" s="23" t="s">
        <v>449</v>
      </c>
      <c r="K42" s="15" t="s">
        <v>450</v>
      </c>
      <c r="L42" s="15" t="s">
        <v>451</v>
      </c>
    </row>
    <row r="43" spans="1:12" ht="62.5" x14ac:dyDescent="0.25">
      <c r="A43" s="43" t="s">
        <v>452</v>
      </c>
      <c r="B43" s="15" t="s">
        <v>453</v>
      </c>
      <c r="C43" s="27">
        <v>116758369</v>
      </c>
      <c r="D43" s="15" t="s">
        <v>454</v>
      </c>
      <c r="E43" s="23" t="s">
        <v>455</v>
      </c>
      <c r="F43" s="15" t="s">
        <v>456</v>
      </c>
      <c r="G43" s="15" t="s">
        <v>457</v>
      </c>
      <c r="H43" s="23" t="s">
        <v>458</v>
      </c>
      <c r="I43" s="27" t="s">
        <v>459</v>
      </c>
      <c r="J43" s="23" t="s">
        <v>460</v>
      </c>
      <c r="K43" s="15" t="s">
        <v>461</v>
      </c>
      <c r="L43" s="15" t="s">
        <v>462</v>
      </c>
    </row>
    <row r="44" spans="1:12" ht="50" x14ac:dyDescent="0.25">
      <c r="A44" s="32" t="s">
        <v>463</v>
      </c>
      <c r="B44" s="15" t="s">
        <v>464</v>
      </c>
      <c r="C44" s="27">
        <v>964419266</v>
      </c>
      <c r="D44" s="23" t="s">
        <v>465</v>
      </c>
      <c r="E44" s="23" t="s">
        <v>466</v>
      </c>
      <c r="F44" s="23" t="s">
        <v>467</v>
      </c>
      <c r="G44" s="23" t="s">
        <v>468</v>
      </c>
      <c r="H44" s="23" t="s">
        <v>469</v>
      </c>
      <c r="I44" s="27" t="s">
        <v>470</v>
      </c>
      <c r="J44" s="23" t="s">
        <v>471</v>
      </c>
      <c r="K44" s="15" t="s">
        <v>472</v>
      </c>
      <c r="L44" s="15" t="s">
        <v>473</v>
      </c>
    </row>
    <row r="45" spans="1:12" ht="37.5" x14ac:dyDescent="0.25">
      <c r="A45" s="32" t="s">
        <v>474</v>
      </c>
      <c r="B45" s="15" t="s">
        <v>475</v>
      </c>
      <c r="C45" s="21" t="s">
        <v>476</v>
      </c>
      <c r="D45" s="23" t="s">
        <v>477</v>
      </c>
      <c r="E45" s="23" t="s">
        <v>478</v>
      </c>
      <c r="F45" s="23" t="s">
        <v>479</v>
      </c>
      <c r="G45" s="23" t="s">
        <v>480</v>
      </c>
      <c r="H45" s="23" t="s">
        <v>481</v>
      </c>
      <c r="I45" s="27" t="s">
        <v>482</v>
      </c>
      <c r="J45" s="23" t="s">
        <v>483</v>
      </c>
      <c r="K45" s="15" t="s">
        <v>484</v>
      </c>
      <c r="L45" s="15" t="s">
        <v>485</v>
      </c>
    </row>
    <row r="46" spans="1:12" ht="50" x14ac:dyDescent="0.25">
      <c r="A46" s="32" t="s">
        <v>486</v>
      </c>
      <c r="B46" s="15" t="s">
        <v>487</v>
      </c>
      <c r="C46" s="27">
        <v>791533057</v>
      </c>
      <c r="D46" s="23" t="s">
        <v>488</v>
      </c>
      <c r="E46" s="23" t="s">
        <v>489</v>
      </c>
      <c r="F46" s="40" t="s">
        <v>490</v>
      </c>
      <c r="G46" s="23" t="s">
        <v>491</v>
      </c>
      <c r="H46" s="15" t="s">
        <v>492</v>
      </c>
      <c r="I46" s="27" t="s">
        <v>493</v>
      </c>
      <c r="J46" s="23" t="s">
        <v>44</v>
      </c>
      <c r="K46" s="15" t="s">
        <v>494</v>
      </c>
      <c r="L46" s="15" t="s">
        <v>495</v>
      </c>
    </row>
    <row r="47" spans="1:12" ht="37.5" x14ac:dyDescent="0.25">
      <c r="A47" s="44" t="s">
        <v>496</v>
      </c>
      <c r="B47" s="15" t="s">
        <v>497</v>
      </c>
      <c r="C47" s="45" t="str">
        <f>HYPERLINK("https://web.sba.gov/pro-net/search/dsp_profile.cfm?duns=080647817","080647817")</f>
        <v>080647817</v>
      </c>
      <c r="D47" s="46" t="s">
        <v>498</v>
      </c>
      <c r="E47" s="46" t="s">
        <v>499</v>
      </c>
      <c r="F47" s="15" t="s">
        <v>500</v>
      </c>
      <c r="G47" s="15" t="s">
        <v>501</v>
      </c>
      <c r="H47" s="15" t="s">
        <v>502</v>
      </c>
      <c r="I47" s="47" t="s">
        <v>503</v>
      </c>
      <c r="J47" s="23" t="s">
        <v>155</v>
      </c>
      <c r="K47" s="15" t="s">
        <v>504</v>
      </c>
      <c r="L47" s="15" t="s">
        <v>505</v>
      </c>
    </row>
    <row r="48" spans="1:12" ht="50" x14ac:dyDescent="0.25">
      <c r="A48" s="44" t="s">
        <v>506</v>
      </c>
      <c r="B48" s="15" t="s">
        <v>507</v>
      </c>
      <c r="C48" s="51" t="str">
        <f>HYPERLINK("https://web.sba.gov/pro-net/search/dsp_profile.cfm?duns=052128984","052128984")</f>
        <v>052128984</v>
      </c>
      <c r="D48" s="23" t="s">
        <v>508</v>
      </c>
      <c r="E48" s="23" t="s">
        <v>509</v>
      </c>
      <c r="F48" s="15" t="s">
        <v>510</v>
      </c>
      <c r="G48" s="15" t="s">
        <v>511</v>
      </c>
      <c r="H48" s="22" t="s">
        <v>512</v>
      </c>
      <c r="I48" s="48" t="s">
        <v>513</v>
      </c>
      <c r="J48" s="23" t="s">
        <v>33</v>
      </c>
      <c r="K48" s="15" t="s">
        <v>514</v>
      </c>
      <c r="L48" s="15" t="s">
        <v>515</v>
      </c>
    </row>
    <row r="49" spans="1:12" ht="37.5" x14ac:dyDescent="0.25">
      <c r="A49" s="28" t="s">
        <v>516</v>
      </c>
      <c r="B49" s="15" t="s">
        <v>517</v>
      </c>
      <c r="C49" s="29" t="str">
        <f>HYPERLINK("https://web.sba.gov/pro-net/search/dsp_profile.cfm?duns=013052108","013052108")</f>
        <v>013052108</v>
      </c>
      <c r="D49" s="30" t="s">
        <v>518</v>
      </c>
      <c r="E49" s="30" t="s">
        <v>519</v>
      </c>
      <c r="F49" s="19" t="s">
        <v>520</v>
      </c>
      <c r="G49" s="19" t="s">
        <v>521</v>
      </c>
      <c r="H49" s="17" t="s">
        <v>522</v>
      </c>
      <c r="I49" s="58" t="s">
        <v>523</v>
      </c>
      <c r="J49" s="17" t="s">
        <v>33</v>
      </c>
      <c r="K49" s="19" t="s">
        <v>524</v>
      </c>
      <c r="L49" s="19" t="s">
        <v>525</v>
      </c>
    </row>
    <row r="50" spans="1:12" ht="50" x14ac:dyDescent="0.25">
      <c r="A50" s="32" t="s">
        <v>526</v>
      </c>
      <c r="B50" s="15" t="s">
        <v>527</v>
      </c>
      <c r="C50" s="21" t="s">
        <v>528</v>
      </c>
      <c r="D50" s="23" t="s">
        <v>529</v>
      </c>
      <c r="E50" s="23" t="s">
        <v>530</v>
      </c>
      <c r="F50" s="23" t="s">
        <v>531</v>
      </c>
      <c r="G50" s="23" t="s">
        <v>532</v>
      </c>
      <c r="H50" s="23" t="s">
        <v>533</v>
      </c>
      <c r="I50" s="27" t="s">
        <v>534</v>
      </c>
      <c r="J50" s="23" t="s">
        <v>55</v>
      </c>
      <c r="K50" s="15" t="s">
        <v>535</v>
      </c>
      <c r="L50" s="15" t="s">
        <v>536</v>
      </c>
    </row>
    <row r="51" spans="1:12" ht="37.5" x14ac:dyDescent="0.25">
      <c r="A51" s="20" t="s">
        <v>537</v>
      </c>
      <c r="B51" s="15" t="s">
        <v>538</v>
      </c>
      <c r="C51" s="27">
        <v>832880913</v>
      </c>
      <c r="D51" s="23" t="s">
        <v>539</v>
      </c>
      <c r="E51" s="23" t="s">
        <v>540</v>
      </c>
      <c r="F51" s="15" t="s">
        <v>541</v>
      </c>
      <c r="G51" s="15" t="s">
        <v>542</v>
      </c>
      <c r="H51" s="23" t="s">
        <v>543</v>
      </c>
      <c r="I51" s="27" t="s">
        <v>544</v>
      </c>
      <c r="J51" s="23" t="s">
        <v>44</v>
      </c>
      <c r="K51" s="15" t="s">
        <v>545</v>
      </c>
      <c r="L51" s="15" t="s">
        <v>546</v>
      </c>
    </row>
    <row r="52" spans="1:12" ht="37.5" x14ac:dyDescent="0.25">
      <c r="A52" s="32" t="s">
        <v>547</v>
      </c>
      <c r="B52" s="15" t="s">
        <v>548</v>
      </c>
      <c r="C52" s="27">
        <v>606715733</v>
      </c>
      <c r="D52" s="22" t="s">
        <v>549</v>
      </c>
      <c r="E52" s="23" t="s">
        <v>550</v>
      </c>
      <c r="F52" s="15" t="s">
        <v>551</v>
      </c>
      <c r="G52" s="15" t="s">
        <v>552</v>
      </c>
      <c r="H52" s="23" t="s">
        <v>553</v>
      </c>
      <c r="I52" s="27" t="s">
        <v>554</v>
      </c>
      <c r="J52" s="23" t="s">
        <v>55</v>
      </c>
      <c r="K52" s="15" t="s">
        <v>555</v>
      </c>
      <c r="L52" s="15" t="s">
        <v>556</v>
      </c>
    </row>
    <row r="53" spans="1:12" ht="50" x14ac:dyDescent="0.25">
      <c r="A53" s="14" t="s">
        <v>557</v>
      </c>
      <c r="B53" s="15" t="s">
        <v>558</v>
      </c>
      <c r="C53" s="18">
        <v>117070841</v>
      </c>
      <c r="D53" s="17" t="s">
        <v>559</v>
      </c>
      <c r="E53" s="17" t="s">
        <v>560</v>
      </c>
      <c r="F53" s="19" t="s">
        <v>561</v>
      </c>
      <c r="G53" s="19" t="s">
        <v>562</v>
      </c>
      <c r="H53" s="17" t="s">
        <v>563</v>
      </c>
      <c r="I53" s="18" t="s">
        <v>564</v>
      </c>
      <c r="J53" s="17" t="s">
        <v>155</v>
      </c>
      <c r="K53" s="19" t="s">
        <v>565</v>
      </c>
      <c r="L53" s="19" t="s">
        <v>566</v>
      </c>
    </row>
    <row r="54" spans="1:12" ht="50" x14ac:dyDescent="0.25">
      <c r="A54" s="43" t="s">
        <v>567</v>
      </c>
      <c r="B54" s="15" t="s">
        <v>568</v>
      </c>
      <c r="C54" s="59">
        <v>831783860</v>
      </c>
      <c r="D54" s="15" t="s">
        <v>569</v>
      </c>
      <c r="E54" s="23" t="s">
        <v>570</v>
      </c>
      <c r="F54" s="23" t="s">
        <v>571</v>
      </c>
      <c r="G54" s="23" t="s">
        <v>572</v>
      </c>
      <c r="H54" s="23" t="s">
        <v>573</v>
      </c>
      <c r="I54" s="59" t="s">
        <v>574</v>
      </c>
      <c r="J54" s="23" t="s">
        <v>33</v>
      </c>
      <c r="K54" s="15" t="s">
        <v>575</v>
      </c>
      <c r="L54" s="15" t="s">
        <v>576</v>
      </c>
    </row>
    <row r="55" spans="1:12" ht="37.5" x14ac:dyDescent="0.25">
      <c r="A55" s="60" t="s">
        <v>577</v>
      </c>
      <c r="B55" s="15" t="s">
        <v>578</v>
      </c>
      <c r="C55" s="59" t="str">
        <f>HYPERLINK("https://web.sba.gov/pro-net/search/dsp_profile.cfm?duns=968872213","968872213")</f>
        <v>968872213</v>
      </c>
      <c r="D55" s="15" t="s">
        <v>579</v>
      </c>
      <c r="E55" s="15" t="s">
        <v>580</v>
      </c>
      <c r="F55" s="15" t="s">
        <v>581</v>
      </c>
      <c r="G55" s="15" t="s">
        <v>582</v>
      </c>
      <c r="H55" s="15" t="s">
        <v>583</v>
      </c>
      <c r="I55" s="59" t="s">
        <v>584</v>
      </c>
      <c r="J55" s="23" t="s">
        <v>44</v>
      </c>
      <c r="K55" s="15" t="s">
        <v>585</v>
      </c>
      <c r="L55" s="15" t="s">
        <v>586</v>
      </c>
    </row>
    <row r="56" spans="1:12" ht="50" x14ac:dyDescent="0.25">
      <c r="A56" s="44" t="s">
        <v>587</v>
      </c>
      <c r="B56" s="15" t="s">
        <v>588</v>
      </c>
      <c r="C56" s="45" t="str">
        <f>HYPERLINK("https://web.sba.gov/pro-net/search/dsp_profile.cfm?duns=079553120","079553120")</f>
        <v>079553120</v>
      </c>
      <c r="D56" s="46" t="s">
        <v>589</v>
      </c>
      <c r="E56" s="46" t="s">
        <v>590</v>
      </c>
      <c r="F56" s="15" t="s">
        <v>591</v>
      </c>
      <c r="G56" s="15" t="s">
        <v>592</v>
      </c>
      <c r="H56" s="23" t="s">
        <v>142</v>
      </c>
      <c r="I56" s="47" t="s">
        <v>593</v>
      </c>
      <c r="J56" s="23" t="s">
        <v>33</v>
      </c>
      <c r="K56" s="15" t="s">
        <v>594</v>
      </c>
      <c r="L56" s="15" t="s">
        <v>595</v>
      </c>
    </row>
    <row r="57" spans="1:12" ht="50" x14ac:dyDescent="0.25">
      <c r="A57" s="20" t="s">
        <v>596</v>
      </c>
      <c r="B57" s="15" t="s">
        <v>597</v>
      </c>
      <c r="C57" s="27">
        <v>961663130</v>
      </c>
      <c r="D57" s="23" t="s">
        <v>598</v>
      </c>
      <c r="E57" s="23" t="s">
        <v>599</v>
      </c>
      <c r="F57" s="23" t="s">
        <v>600</v>
      </c>
      <c r="G57" s="23" t="s">
        <v>601</v>
      </c>
      <c r="H57" s="23" t="s">
        <v>602</v>
      </c>
      <c r="I57" s="27" t="s">
        <v>603</v>
      </c>
      <c r="J57" s="23" t="s">
        <v>33</v>
      </c>
      <c r="K57" s="15" t="s">
        <v>604</v>
      </c>
      <c r="L57" s="15" t="s">
        <v>605</v>
      </c>
    </row>
    <row r="58" spans="1:12" ht="50" x14ac:dyDescent="0.25">
      <c r="A58" s="44" t="s">
        <v>606</v>
      </c>
      <c r="B58" s="15" t="s">
        <v>607</v>
      </c>
      <c r="C58" s="45" t="str">
        <f>HYPERLINK("https://web.sba.gov/pro-net/search/dsp_profile.cfm?duns=079301728","079301728")</f>
        <v>079301728</v>
      </c>
      <c r="D58" s="46" t="s">
        <v>608</v>
      </c>
      <c r="E58" s="46" t="s">
        <v>609</v>
      </c>
      <c r="F58" s="15" t="s">
        <v>610</v>
      </c>
      <c r="G58" s="15" t="s">
        <v>610</v>
      </c>
      <c r="H58" s="22" t="s">
        <v>611</v>
      </c>
      <c r="I58" s="47" t="s">
        <v>612</v>
      </c>
      <c r="J58" s="52" t="s">
        <v>248</v>
      </c>
      <c r="K58" s="15" t="s">
        <v>613</v>
      </c>
      <c r="L58" s="15" t="s">
        <v>614</v>
      </c>
    </row>
    <row r="59" spans="1:12" ht="50" x14ac:dyDescent="0.25">
      <c r="A59" s="14" t="s">
        <v>615</v>
      </c>
      <c r="B59" s="15" t="s">
        <v>616</v>
      </c>
      <c r="C59" s="18">
        <v>807466201</v>
      </c>
      <c r="D59" s="19" t="s">
        <v>617</v>
      </c>
      <c r="E59" s="17" t="s">
        <v>618</v>
      </c>
      <c r="F59" s="61" t="s">
        <v>619</v>
      </c>
      <c r="G59" s="61" t="s">
        <v>620</v>
      </c>
      <c r="H59" s="17" t="s">
        <v>621</v>
      </c>
      <c r="I59" s="18" t="s">
        <v>622</v>
      </c>
      <c r="J59" s="17" t="s">
        <v>44</v>
      </c>
      <c r="K59" s="19" t="s">
        <v>623</v>
      </c>
      <c r="L59" s="19" t="s">
        <v>624</v>
      </c>
    </row>
    <row r="60" spans="1:12" ht="37.5" x14ac:dyDescent="0.25">
      <c r="A60" s="32" t="s">
        <v>625</v>
      </c>
      <c r="B60" s="15" t="s">
        <v>626</v>
      </c>
      <c r="C60" s="27">
        <v>788518996</v>
      </c>
      <c r="D60" s="22" t="s">
        <v>627</v>
      </c>
      <c r="E60" s="23" t="s">
        <v>628</v>
      </c>
      <c r="F60" s="15" t="s">
        <v>629</v>
      </c>
      <c r="G60" s="23" t="s">
        <v>630</v>
      </c>
      <c r="H60" s="23" t="s">
        <v>631</v>
      </c>
      <c r="I60" s="27" t="s">
        <v>632</v>
      </c>
      <c r="J60" s="23" t="s">
        <v>633</v>
      </c>
      <c r="K60" s="15" t="s">
        <v>634</v>
      </c>
      <c r="L60" s="15" t="s">
        <v>635</v>
      </c>
    </row>
    <row r="61" spans="1:12" ht="37.5" x14ac:dyDescent="0.25">
      <c r="A61" s="20" t="s">
        <v>636</v>
      </c>
      <c r="B61" s="15" t="s">
        <v>637</v>
      </c>
      <c r="C61" s="21" t="s">
        <v>638</v>
      </c>
      <c r="D61" s="23" t="s">
        <v>639</v>
      </c>
      <c r="E61" s="23" t="s">
        <v>640</v>
      </c>
      <c r="F61" s="23" t="s">
        <v>641</v>
      </c>
      <c r="G61" s="15" t="s">
        <v>642</v>
      </c>
      <c r="H61" s="23" t="s">
        <v>643</v>
      </c>
      <c r="I61" s="27" t="s">
        <v>644</v>
      </c>
      <c r="J61" s="23" t="s">
        <v>55</v>
      </c>
      <c r="K61" s="15" t="s">
        <v>645</v>
      </c>
      <c r="L61" s="15" t="s">
        <v>646</v>
      </c>
    </row>
    <row r="62" spans="1:12" ht="37.5" x14ac:dyDescent="0.25">
      <c r="A62" s="32" t="s">
        <v>647</v>
      </c>
      <c r="B62" s="15" t="s">
        <v>648</v>
      </c>
      <c r="C62" s="21" t="s">
        <v>649</v>
      </c>
      <c r="D62" s="23" t="s">
        <v>650</v>
      </c>
      <c r="E62" s="23" t="s">
        <v>651</v>
      </c>
      <c r="F62" s="15" t="s">
        <v>652</v>
      </c>
      <c r="G62" s="15" t="s">
        <v>653</v>
      </c>
      <c r="H62" s="23" t="s">
        <v>654</v>
      </c>
      <c r="I62" s="27" t="s">
        <v>655</v>
      </c>
      <c r="J62" s="23" t="s">
        <v>55</v>
      </c>
      <c r="K62" s="15" t="s">
        <v>656</v>
      </c>
      <c r="L62" s="15" t="s">
        <v>657</v>
      </c>
    </row>
    <row r="63" spans="1:12" ht="37.5" x14ac:dyDescent="0.25">
      <c r="A63" s="32" t="s">
        <v>658</v>
      </c>
      <c r="B63" s="15" t="s">
        <v>659</v>
      </c>
      <c r="C63" s="21" t="s">
        <v>660</v>
      </c>
      <c r="D63" s="23" t="s">
        <v>661</v>
      </c>
      <c r="E63" s="23" t="s">
        <v>662</v>
      </c>
      <c r="F63" s="15" t="s">
        <v>663</v>
      </c>
      <c r="G63" s="15" t="s">
        <v>664</v>
      </c>
      <c r="H63" s="23" t="s">
        <v>665</v>
      </c>
      <c r="I63" s="27" t="s">
        <v>666</v>
      </c>
      <c r="J63" s="23" t="s">
        <v>55</v>
      </c>
      <c r="K63" s="15" t="s">
        <v>667</v>
      </c>
      <c r="L63" s="15" t="s">
        <v>668</v>
      </c>
    </row>
    <row r="64" spans="1:12" ht="37.5" x14ac:dyDescent="0.25">
      <c r="A64" s="44" t="s">
        <v>669</v>
      </c>
      <c r="B64" s="15" t="s">
        <v>670</v>
      </c>
      <c r="C64" s="45" t="str">
        <f>HYPERLINK("https://web.sba.gov/pro-net/search/dsp_profile.cfm?duns=008790299","008790299")</f>
        <v>008790299</v>
      </c>
      <c r="D64" s="46" t="s">
        <v>671</v>
      </c>
      <c r="E64" s="46" t="s">
        <v>672</v>
      </c>
      <c r="F64" s="15" t="s">
        <v>673</v>
      </c>
      <c r="G64" s="15" t="s">
        <v>674</v>
      </c>
      <c r="H64" s="22" t="s">
        <v>675</v>
      </c>
      <c r="I64" s="47" t="s">
        <v>676</v>
      </c>
      <c r="J64" s="23" t="s">
        <v>55</v>
      </c>
      <c r="K64" s="15" t="s">
        <v>677</v>
      </c>
      <c r="L64" s="15" t="s">
        <v>678</v>
      </c>
    </row>
    <row r="65" spans="1:12" ht="37.5" x14ac:dyDescent="0.25">
      <c r="A65" s="62" t="s">
        <v>679</v>
      </c>
      <c r="B65" s="15" t="s">
        <v>680</v>
      </c>
      <c r="C65" s="45" t="str">
        <f>HYPERLINK("https://web.sba.gov/pro-net/search/dsp_profile.cfm?duns=078360754","078360754")</f>
        <v>078360754</v>
      </c>
      <c r="D65" s="46" t="s">
        <v>681</v>
      </c>
      <c r="E65" s="46" t="s">
        <v>682</v>
      </c>
      <c r="F65" s="15" t="s">
        <v>683</v>
      </c>
      <c r="G65" s="15" t="s">
        <v>684</v>
      </c>
      <c r="H65" s="15" t="s">
        <v>685</v>
      </c>
      <c r="I65" s="47" t="s">
        <v>686</v>
      </c>
      <c r="J65" s="22" t="s">
        <v>687</v>
      </c>
      <c r="K65" s="15" t="s">
        <v>688</v>
      </c>
      <c r="L65" s="15" t="s">
        <v>689</v>
      </c>
    </row>
    <row r="66" spans="1:12" ht="37.5" x14ac:dyDescent="0.25">
      <c r="A66" s="20" t="s">
        <v>690</v>
      </c>
      <c r="B66" s="15" t="s">
        <v>691</v>
      </c>
      <c r="C66" s="21" t="s">
        <v>692</v>
      </c>
      <c r="D66" s="23" t="s">
        <v>693</v>
      </c>
      <c r="E66" s="23" t="s">
        <v>694</v>
      </c>
      <c r="F66" s="23" t="s">
        <v>695</v>
      </c>
      <c r="G66" s="15" t="s">
        <v>696</v>
      </c>
      <c r="H66" s="23" t="s">
        <v>697</v>
      </c>
      <c r="I66" s="27" t="s">
        <v>698</v>
      </c>
      <c r="J66" s="52" t="s">
        <v>248</v>
      </c>
      <c r="K66" s="15" t="s">
        <v>699</v>
      </c>
      <c r="L66" s="15" t="s">
        <v>700</v>
      </c>
    </row>
    <row r="67" spans="1:12" ht="37.5" x14ac:dyDescent="0.25">
      <c r="A67" s="60" t="s">
        <v>701</v>
      </c>
      <c r="B67" s="15" t="s">
        <v>702</v>
      </c>
      <c r="C67" s="59" t="str">
        <f>HYPERLINK("https://web.sba.gov/pro-net/search/dsp_profile.cfm?duns=828112511","828112511")</f>
        <v>828112511</v>
      </c>
      <c r="D67" s="15" t="s">
        <v>703</v>
      </c>
      <c r="E67" s="15" t="s">
        <v>704</v>
      </c>
      <c r="F67" s="15" t="s">
        <v>705</v>
      </c>
      <c r="G67" s="15" t="s">
        <v>706</v>
      </c>
      <c r="H67" s="22" t="s">
        <v>707</v>
      </c>
      <c r="I67" s="59" t="s">
        <v>708</v>
      </c>
      <c r="J67" s="23" t="s">
        <v>709</v>
      </c>
      <c r="K67" s="15" t="s">
        <v>710</v>
      </c>
      <c r="L67" s="15" t="s">
        <v>711</v>
      </c>
    </row>
    <row r="68" spans="1:12" ht="37.5" x14ac:dyDescent="0.25">
      <c r="A68" s="32" t="s">
        <v>712</v>
      </c>
      <c r="B68" s="15" t="s">
        <v>713</v>
      </c>
      <c r="C68" s="21" t="s">
        <v>714</v>
      </c>
      <c r="D68" s="23" t="s">
        <v>715</v>
      </c>
      <c r="E68" s="23" t="s">
        <v>716</v>
      </c>
      <c r="F68" s="23" t="s">
        <v>717</v>
      </c>
      <c r="G68" s="23" t="s">
        <v>718</v>
      </c>
      <c r="H68" s="23" t="s">
        <v>719</v>
      </c>
      <c r="I68" s="27" t="s">
        <v>720</v>
      </c>
      <c r="J68" s="23" t="s">
        <v>33</v>
      </c>
      <c r="K68" s="15" t="s">
        <v>721</v>
      </c>
      <c r="L68" s="15" t="s">
        <v>722</v>
      </c>
    </row>
    <row r="69" spans="1:12" ht="37.5" x14ac:dyDescent="0.25">
      <c r="A69" s="32" t="s">
        <v>723</v>
      </c>
      <c r="B69" s="15" t="s">
        <v>724</v>
      </c>
      <c r="C69" s="27">
        <v>117062546</v>
      </c>
      <c r="D69" s="23" t="s">
        <v>725</v>
      </c>
      <c r="E69" s="23" t="s">
        <v>726</v>
      </c>
      <c r="F69" s="23" t="s">
        <v>727</v>
      </c>
      <c r="G69" s="23" t="s">
        <v>728</v>
      </c>
      <c r="H69" s="23" t="s">
        <v>729</v>
      </c>
      <c r="I69" s="27" t="s">
        <v>730</v>
      </c>
      <c r="J69" s="23" t="s">
        <v>55</v>
      </c>
      <c r="K69" s="15" t="s">
        <v>731</v>
      </c>
      <c r="L69" s="15" t="s">
        <v>732</v>
      </c>
    </row>
    <row r="70" spans="1:12" ht="37.5" x14ac:dyDescent="0.25">
      <c r="A70" s="43" t="s">
        <v>733</v>
      </c>
      <c r="B70" s="15" t="s">
        <v>734</v>
      </c>
      <c r="C70" s="27" t="str">
        <f>HYPERLINK("https://web.sba.gov/pro-net/search/dsp_profile.cfm?duns=801372272","801372272")</f>
        <v>801372272</v>
      </c>
      <c r="D70" s="15" t="s">
        <v>735</v>
      </c>
      <c r="E70" s="15" t="s">
        <v>736</v>
      </c>
      <c r="F70" s="15" t="s">
        <v>737</v>
      </c>
      <c r="G70" s="15" t="s">
        <v>738</v>
      </c>
      <c r="H70" s="22" t="s">
        <v>739</v>
      </c>
      <c r="I70" s="27" t="s">
        <v>740</v>
      </c>
      <c r="J70" s="23" t="s">
        <v>44</v>
      </c>
      <c r="K70" s="15" t="s">
        <v>741</v>
      </c>
      <c r="L70" s="15" t="s">
        <v>742</v>
      </c>
    </row>
    <row r="71" spans="1:12" ht="37.5" x14ac:dyDescent="0.25">
      <c r="A71" s="60" t="s">
        <v>743</v>
      </c>
      <c r="B71" s="15" t="s">
        <v>744</v>
      </c>
      <c r="C71" s="21" t="s">
        <v>745</v>
      </c>
      <c r="D71" s="22" t="s">
        <v>746</v>
      </c>
      <c r="E71" s="23" t="s">
        <v>747</v>
      </c>
      <c r="F71" s="22" t="s">
        <v>748</v>
      </c>
      <c r="G71" s="23" t="s">
        <v>749</v>
      </c>
      <c r="H71" s="23" t="s">
        <v>750</v>
      </c>
      <c r="I71" s="27" t="s">
        <v>751</v>
      </c>
      <c r="J71" s="36" t="s">
        <v>752</v>
      </c>
      <c r="K71" s="15" t="s">
        <v>753</v>
      </c>
      <c r="L71" s="15" t="s">
        <v>754</v>
      </c>
    </row>
    <row r="72" spans="1:12" ht="38.5" x14ac:dyDescent="0.35">
      <c r="A72" s="63" t="s">
        <v>755</v>
      </c>
      <c r="B72" s="26" t="s">
        <v>756</v>
      </c>
      <c r="C72" s="27"/>
      <c r="D72" s="64" t="s">
        <v>757</v>
      </c>
      <c r="E72" s="23" t="s">
        <v>758</v>
      </c>
      <c r="F72" s="22" t="s">
        <v>759</v>
      </c>
      <c r="G72" s="23" t="s">
        <v>759</v>
      </c>
      <c r="H72" s="65" t="s">
        <v>760</v>
      </c>
      <c r="I72" s="66" t="s">
        <v>761</v>
      </c>
      <c r="J72" s="22" t="s">
        <v>44</v>
      </c>
      <c r="K72" s="26" t="s">
        <v>762</v>
      </c>
      <c r="L72" s="26" t="s">
        <v>763</v>
      </c>
    </row>
    <row r="73" spans="1:12" ht="37.5" x14ac:dyDescent="0.25">
      <c r="A73" s="62" t="s">
        <v>764</v>
      </c>
      <c r="B73" s="15" t="s">
        <v>765</v>
      </c>
      <c r="C73" s="51" t="str">
        <f>HYPERLINK("https://web.sba.gov/pro-net/search/dsp_profile.cfm?duns=782797869","782797869")</f>
        <v>782797869</v>
      </c>
      <c r="D73" s="23" t="s">
        <v>766</v>
      </c>
      <c r="E73" s="23" t="s">
        <v>767</v>
      </c>
      <c r="F73" s="15" t="s">
        <v>768</v>
      </c>
      <c r="G73" s="15" t="s">
        <v>769</v>
      </c>
      <c r="H73" s="23" t="s">
        <v>770</v>
      </c>
      <c r="I73" s="41" t="s">
        <v>771</v>
      </c>
      <c r="J73" s="37" t="s">
        <v>101</v>
      </c>
      <c r="K73" s="15" t="s">
        <v>772</v>
      </c>
      <c r="L73" s="15" t="s">
        <v>773</v>
      </c>
    </row>
    <row r="74" spans="1:12" ht="37.5" x14ac:dyDescent="0.25">
      <c r="A74" s="32" t="s">
        <v>774</v>
      </c>
      <c r="B74" s="15" t="s">
        <v>775</v>
      </c>
      <c r="C74" s="21" t="s">
        <v>776</v>
      </c>
      <c r="D74" s="23" t="s">
        <v>777</v>
      </c>
      <c r="E74" s="23" t="s">
        <v>778</v>
      </c>
      <c r="F74" s="23" t="s">
        <v>779</v>
      </c>
      <c r="G74" s="23" t="s">
        <v>780</v>
      </c>
      <c r="H74" s="23" t="s">
        <v>781</v>
      </c>
      <c r="I74" s="27" t="s">
        <v>782</v>
      </c>
      <c r="J74" s="23" t="s">
        <v>33</v>
      </c>
      <c r="K74" s="15" t="s">
        <v>783</v>
      </c>
      <c r="L74" s="15" t="s">
        <v>784</v>
      </c>
    </row>
    <row r="75" spans="1:12" ht="37.5" x14ac:dyDescent="0.25">
      <c r="A75" s="32" t="s">
        <v>785</v>
      </c>
      <c r="B75" s="15" t="s">
        <v>786</v>
      </c>
      <c r="C75" s="27">
        <v>808357045</v>
      </c>
      <c r="D75" s="23" t="s">
        <v>787</v>
      </c>
      <c r="E75" s="23" t="s">
        <v>788</v>
      </c>
      <c r="F75" s="23" t="s">
        <v>789</v>
      </c>
      <c r="G75" s="23" t="s">
        <v>790</v>
      </c>
      <c r="H75" s="23" t="s">
        <v>791</v>
      </c>
      <c r="I75" s="27" t="s">
        <v>792</v>
      </c>
      <c r="J75" s="23" t="s">
        <v>133</v>
      </c>
      <c r="K75" s="15" t="s">
        <v>793</v>
      </c>
      <c r="L75" s="15" t="s">
        <v>794</v>
      </c>
    </row>
    <row r="76" spans="1:12" ht="37.5" x14ac:dyDescent="0.25">
      <c r="A76" s="32" t="s">
        <v>795</v>
      </c>
      <c r="B76" s="15" t="s">
        <v>796</v>
      </c>
      <c r="C76" s="21" t="s">
        <v>797</v>
      </c>
      <c r="D76" s="23" t="s">
        <v>798</v>
      </c>
      <c r="E76" s="23" t="s">
        <v>799</v>
      </c>
      <c r="F76" s="23" t="s">
        <v>800</v>
      </c>
      <c r="G76" s="23" t="s">
        <v>801</v>
      </c>
      <c r="H76" s="23" t="s">
        <v>802</v>
      </c>
      <c r="I76" s="27" t="s">
        <v>803</v>
      </c>
      <c r="J76" s="23" t="s">
        <v>55</v>
      </c>
      <c r="K76" s="15" t="s">
        <v>804</v>
      </c>
      <c r="L76" s="15" t="s">
        <v>805</v>
      </c>
    </row>
    <row r="77" spans="1:12" ht="37.5" x14ac:dyDescent="0.25">
      <c r="A77" s="32" t="s">
        <v>806</v>
      </c>
      <c r="B77" s="15" t="s">
        <v>807</v>
      </c>
      <c r="C77" s="27">
        <v>117053847</v>
      </c>
      <c r="D77" s="23" t="s">
        <v>808</v>
      </c>
      <c r="E77" s="23" t="s">
        <v>809</v>
      </c>
      <c r="F77" s="23" t="s">
        <v>810</v>
      </c>
      <c r="G77" s="23" t="s">
        <v>811</v>
      </c>
      <c r="H77" s="23" t="s">
        <v>802</v>
      </c>
      <c r="I77" s="27" t="s">
        <v>803</v>
      </c>
      <c r="J77" s="23" t="s">
        <v>55</v>
      </c>
      <c r="K77" s="15" t="s">
        <v>812</v>
      </c>
      <c r="L77" s="15" t="s">
        <v>813</v>
      </c>
    </row>
    <row r="78" spans="1:12" ht="37.5" x14ac:dyDescent="0.25">
      <c r="A78" s="20" t="s">
        <v>814</v>
      </c>
      <c r="B78" s="15" t="s">
        <v>815</v>
      </c>
      <c r="C78" s="21" t="s">
        <v>816</v>
      </c>
      <c r="D78" s="23" t="s">
        <v>817</v>
      </c>
      <c r="E78" s="23" t="s">
        <v>818</v>
      </c>
      <c r="F78" s="23" t="s">
        <v>819</v>
      </c>
      <c r="G78" s="15" t="s">
        <v>820</v>
      </c>
      <c r="H78" s="23" t="s">
        <v>821</v>
      </c>
      <c r="I78" s="27" t="s">
        <v>822</v>
      </c>
      <c r="J78" s="23" t="s">
        <v>44</v>
      </c>
      <c r="K78" s="15" t="s">
        <v>823</v>
      </c>
      <c r="L78" s="15" t="s">
        <v>824</v>
      </c>
    </row>
    <row r="79" spans="1:12" ht="37.5" x14ac:dyDescent="0.25">
      <c r="A79" s="32" t="s">
        <v>825</v>
      </c>
      <c r="B79" s="15" t="s">
        <v>826</v>
      </c>
      <c r="C79" s="67" t="s">
        <v>827</v>
      </c>
      <c r="D79" s="22" t="s">
        <v>828</v>
      </c>
      <c r="E79" s="23" t="s">
        <v>829</v>
      </c>
      <c r="F79" s="23" t="s">
        <v>830</v>
      </c>
      <c r="G79" s="23" t="s">
        <v>830</v>
      </c>
      <c r="H79" s="23" t="s">
        <v>831</v>
      </c>
      <c r="I79" s="27" t="s">
        <v>832</v>
      </c>
      <c r="J79" s="23" t="s">
        <v>133</v>
      </c>
      <c r="K79" s="15" t="s">
        <v>833</v>
      </c>
      <c r="L79" s="15" t="s">
        <v>834</v>
      </c>
    </row>
    <row r="80" spans="1:12" ht="37.5" x14ac:dyDescent="0.25">
      <c r="A80" s="32" t="s">
        <v>835</v>
      </c>
      <c r="B80" s="15" t="s">
        <v>836</v>
      </c>
      <c r="C80" s="27">
        <v>800441755</v>
      </c>
      <c r="D80" s="22" t="s">
        <v>837</v>
      </c>
      <c r="E80" s="23" t="s">
        <v>838</v>
      </c>
      <c r="F80" s="23" t="s">
        <v>839</v>
      </c>
      <c r="G80" s="23" t="s">
        <v>840</v>
      </c>
      <c r="H80" s="23" t="s">
        <v>841</v>
      </c>
      <c r="I80" s="27" t="s">
        <v>842</v>
      </c>
      <c r="J80" s="23" t="s">
        <v>843</v>
      </c>
      <c r="K80" s="15" t="s">
        <v>844</v>
      </c>
      <c r="L80" s="15" t="s">
        <v>845</v>
      </c>
    </row>
    <row r="81" spans="1:12" ht="50" x14ac:dyDescent="0.25">
      <c r="A81" s="32" t="s">
        <v>846</v>
      </c>
      <c r="B81" s="68" t="s">
        <v>847</v>
      </c>
      <c r="C81" s="27"/>
      <c r="D81" s="68" t="s">
        <v>848</v>
      </c>
      <c r="E81" s="23" t="s">
        <v>849</v>
      </c>
      <c r="F81" s="23" t="s">
        <v>850</v>
      </c>
      <c r="G81" s="23" t="s">
        <v>851</v>
      </c>
      <c r="H81" s="23" t="s">
        <v>852</v>
      </c>
      <c r="I81" s="69" t="s">
        <v>853</v>
      </c>
      <c r="J81" s="23" t="s">
        <v>33</v>
      </c>
      <c r="K81" s="46" t="s">
        <v>854</v>
      </c>
      <c r="L81" s="15" t="s">
        <v>855</v>
      </c>
    </row>
    <row r="82" spans="1:12" ht="37.5" x14ac:dyDescent="0.25">
      <c r="A82" s="32" t="s">
        <v>856</v>
      </c>
      <c r="B82" s="15" t="s">
        <v>857</v>
      </c>
      <c r="C82" s="21" t="s">
        <v>858</v>
      </c>
      <c r="D82" s="23" t="s">
        <v>859</v>
      </c>
      <c r="E82" s="23" t="s">
        <v>860</v>
      </c>
      <c r="F82" s="23" t="s">
        <v>861</v>
      </c>
      <c r="G82" s="23" t="s">
        <v>862</v>
      </c>
      <c r="H82" s="23" t="s">
        <v>863</v>
      </c>
      <c r="I82" s="27" t="s">
        <v>864</v>
      </c>
      <c r="J82" s="23" t="s">
        <v>55</v>
      </c>
      <c r="K82" s="15" t="s">
        <v>865</v>
      </c>
      <c r="L82" s="15" t="s">
        <v>866</v>
      </c>
    </row>
    <row r="83" spans="1:12" ht="37.5" x14ac:dyDescent="0.25">
      <c r="A83" s="32" t="s">
        <v>867</v>
      </c>
      <c r="B83" s="15" t="s">
        <v>868</v>
      </c>
      <c r="C83" s="27">
        <v>783413763</v>
      </c>
      <c r="D83" s="23" t="s">
        <v>869</v>
      </c>
      <c r="E83" s="23" t="s">
        <v>870</v>
      </c>
      <c r="F83" s="23" t="s">
        <v>871</v>
      </c>
      <c r="G83" s="23" t="s">
        <v>872</v>
      </c>
      <c r="H83" s="23" t="s">
        <v>873</v>
      </c>
      <c r="I83" s="27" t="s">
        <v>874</v>
      </c>
      <c r="J83" s="23" t="s">
        <v>55</v>
      </c>
      <c r="K83" s="15" t="s">
        <v>875</v>
      </c>
      <c r="L83" s="15" t="s">
        <v>876</v>
      </c>
    </row>
    <row r="84" spans="1:12" ht="50" x14ac:dyDescent="0.25">
      <c r="A84" s="62" t="s">
        <v>877</v>
      </c>
      <c r="B84" s="15" t="s">
        <v>878</v>
      </c>
      <c r="C84" s="51" t="str">
        <f>HYPERLINK("https://web.sba.gov/pro-net/search/dsp_profile.cfm?duns=080448720","080448720")</f>
        <v>080448720</v>
      </c>
      <c r="D84" s="23" t="s">
        <v>879</v>
      </c>
      <c r="E84" s="23" t="s">
        <v>880</v>
      </c>
      <c r="F84" s="15" t="s">
        <v>881</v>
      </c>
      <c r="G84" s="15" t="s">
        <v>882</v>
      </c>
      <c r="H84" s="15" t="s">
        <v>883</v>
      </c>
      <c r="I84" s="48" t="s">
        <v>884</v>
      </c>
      <c r="J84" s="36" t="s">
        <v>79</v>
      </c>
      <c r="K84" s="15" t="s">
        <v>885</v>
      </c>
      <c r="L84" s="15" t="s">
        <v>886</v>
      </c>
    </row>
    <row r="85" spans="1:12" ht="37.5" x14ac:dyDescent="0.25">
      <c r="A85" s="32" t="s">
        <v>887</v>
      </c>
      <c r="B85" s="15" t="s">
        <v>888</v>
      </c>
      <c r="C85" s="27">
        <v>116761898</v>
      </c>
      <c r="D85" s="23" t="s">
        <v>889</v>
      </c>
      <c r="E85" s="23" t="s">
        <v>890</v>
      </c>
      <c r="F85" s="23" t="s">
        <v>891</v>
      </c>
      <c r="G85" s="23" t="s">
        <v>892</v>
      </c>
      <c r="H85" s="23" t="s">
        <v>893</v>
      </c>
      <c r="I85" s="27" t="s">
        <v>894</v>
      </c>
      <c r="J85" s="23" t="s">
        <v>44</v>
      </c>
      <c r="K85" s="15" t="s">
        <v>895</v>
      </c>
      <c r="L85" s="15" t="s">
        <v>896</v>
      </c>
    </row>
    <row r="86" spans="1:12" ht="37.5" x14ac:dyDescent="0.25">
      <c r="A86" s="32" t="s">
        <v>897</v>
      </c>
      <c r="B86" s="15" t="s">
        <v>898</v>
      </c>
      <c r="C86" s="27">
        <v>826338498</v>
      </c>
      <c r="D86" s="22" t="s">
        <v>899</v>
      </c>
      <c r="E86" s="23" t="s">
        <v>900</v>
      </c>
      <c r="F86" s="23" t="s">
        <v>901</v>
      </c>
      <c r="G86" s="15" t="s">
        <v>902</v>
      </c>
      <c r="H86" s="15" t="s">
        <v>903</v>
      </c>
      <c r="I86" s="27" t="s">
        <v>904</v>
      </c>
      <c r="J86" s="23" t="s">
        <v>55</v>
      </c>
      <c r="K86" s="15" t="s">
        <v>905</v>
      </c>
      <c r="L86" s="15" t="s">
        <v>906</v>
      </c>
    </row>
    <row r="87" spans="1:12" ht="37.5" x14ac:dyDescent="0.25">
      <c r="A87" s="32" t="s">
        <v>907</v>
      </c>
      <c r="B87" s="15" t="s">
        <v>908</v>
      </c>
      <c r="C87" s="27">
        <v>967887188</v>
      </c>
      <c r="D87" s="23" t="s">
        <v>909</v>
      </c>
      <c r="E87" s="23" t="s">
        <v>910</v>
      </c>
      <c r="F87" s="23" t="s">
        <v>911</v>
      </c>
      <c r="G87" s="23" t="s">
        <v>912</v>
      </c>
      <c r="H87" s="23" t="s">
        <v>913</v>
      </c>
      <c r="I87" s="27" t="s">
        <v>914</v>
      </c>
      <c r="J87" s="37" t="s">
        <v>270</v>
      </c>
      <c r="K87" s="15" t="s">
        <v>915</v>
      </c>
      <c r="L87" s="15" t="s">
        <v>916</v>
      </c>
    </row>
    <row r="88" spans="1:12" ht="37.5" x14ac:dyDescent="0.25">
      <c r="A88" s="62" t="s">
        <v>917</v>
      </c>
      <c r="B88" s="15" t="s">
        <v>918</v>
      </c>
      <c r="C88" s="45" t="str">
        <f>HYPERLINK("https://web.sba.gov/pro-net/search/dsp_profile.cfm?duns=168319569","168319569")</f>
        <v>168319569</v>
      </c>
      <c r="D88" s="46" t="s">
        <v>919</v>
      </c>
      <c r="E88" s="46" t="s">
        <v>920</v>
      </c>
      <c r="F88" s="15" t="s">
        <v>921</v>
      </c>
      <c r="G88" s="15" t="s">
        <v>922</v>
      </c>
      <c r="H88" s="23" t="s">
        <v>142</v>
      </c>
      <c r="I88" s="47" t="s">
        <v>923</v>
      </c>
      <c r="J88" s="23" t="s">
        <v>55</v>
      </c>
      <c r="K88" s="15" t="s">
        <v>924</v>
      </c>
      <c r="L88" s="15" t="s">
        <v>925</v>
      </c>
    </row>
    <row r="89" spans="1:12" ht="37.5" x14ac:dyDescent="0.25">
      <c r="A89" s="32" t="s">
        <v>926</v>
      </c>
      <c r="B89" s="15" t="s">
        <v>927</v>
      </c>
      <c r="C89" s="70" t="s">
        <v>928</v>
      </c>
      <c r="D89" s="23" t="s">
        <v>929</v>
      </c>
      <c r="E89" s="23" t="s">
        <v>930</v>
      </c>
      <c r="F89" s="23" t="s">
        <v>931</v>
      </c>
      <c r="G89" s="15" t="s">
        <v>932</v>
      </c>
      <c r="H89" s="23" t="s">
        <v>933</v>
      </c>
      <c r="I89" s="59" t="s">
        <v>934</v>
      </c>
      <c r="J89" s="23" t="s">
        <v>55</v>
      </c>
      <c r="K89" s="15" t="s">
        <v>935</v>
      </c>
      <c r="L89" s="15" t="s">
        <v>936</v>
      </c>
    </row>
    <row r="90" spans="1:12" ht="50" x14ac:dyDescent="0.25">
      <c r="A90" s="62" t="s">
        <v>937</v>
      </c>
      <c r="B90" s="15" t="s">
        <v>938</v>
      </c>
      <c r="C90" s="45" t="str">
        <f>HYPERLINK("https://web.sba.gov/pro-net/search/dsp_profile.cfm?duns=831140541","831140541")</f>
        <v>831140541</v>
      </c>
      <c r="D90" s="46" t="s">
        <v>939</v>
      </c>
      <c r="E90" s="46" t="s">
        <v>940</v>
      </c>
      <c r="F90" s="15" t="s">
        <v>941</v>
      </c>
      <c r="G90" s="15" t="s">
        <v>942</v>
      </c>
      <c r="H90" s="22" t="s">
        <v>943</v>
      </c>
      <c r="I90" s="47" t="s">
        <v>944</v>
      </c>
      <c r="J90" s="23" t="s">
        <v>133</v>
      </c>
      <c r="K90" s="15" t="s">
        <v>945</v>
      </c>
      <c r="L90" s="15" t="s">
        <v>946</v>
      </c>
    </row>
    <row r="91" spans="1:12" ht="50" x14ac:dyDescent="0.25">
      <c r="A91" s="32" t="s">
        <v>947</v>
      </c>
      <c r="B91" s="15" t="s">
        <v>948</v>
      </c>
      <c r="C91" s="70" t="s">
        <v>949</v>
      </c>
      <c r="D91" s="23" t="s">
        <v>950</v>
      </c>
      <c r="E91" s="23" t="s">
        <v>951</v>
      </c>
      <c r="F91" s="15" t="s">
        <v>952</v>
      </c>
      <c r="G91" s="15" t="s">
        <v>953</v>
      </c>
      <c r="H91" s="23" t="s">
        <v>954</v>
      </c>
      <c r="I91" s="59" t="s">
        <v>955</v>
      </c>
      <c r="J91" s="23" t="s">
        <v>956</v>
      </c>
      <c r="K91" s="15" t="s">
        <v>957</v>
      </c>
      <c r="L91" s="15" t="s">
        <v>958</v>
      </c>
    </row>
    <row r="92" spans="1:12" ht="37.5" x14ac:dyDescent="0.25">
      <c r="A92" s="62" t="s">
        <v>959</v>
      </c>
      <c r="B92" s="15" t="s">
        <v>960</v>
      </c>
      <c r="C92" s="45" t="str">
        <f>HYPERLINK("https://web.sba.gov/pro-net/search/dsp_profile.cfm?duns=169170888","169170888")</f>
        <v>169170888</v>
      </c>
      <c r="D92" s="46" t="s">
        <v>961</v>
      </c>
      <c r="E92" s="46" t="s">
        <v>962</v>
      </c>
      <c r="F92" s="15" t="s">
        <v>963</v>
      </c>
      <c r="G92" s="15" t="s">
        <v>964</v>
      </c>
      <c r="H92" s="23" t="s">
        <v>965</v>
      </c>
      <c r="I92" s="47" t="s">
        <v>966</v>
      </c>
      <c r="J92" s="23" t="s">
        <v>55</v>
      </c>
      <c r="K92" s="15" t="s">
        <v>967</v>
      </c>
      <c r="L92" s="15" t="s">
        <v>968</v>
      </c>
    </row>
    <row r="93" spans="1:12" ht="50" x14ac:dyDescent="0.25">
      <c r="A93" s="14" t="s">
        <v>969</v>
      </c>
      <c r="B93" s="15" t="s">
        <v>970</v>
      </c>
      <c r="C93" s="18">
        <v>620842513</v>
      </c>
      <c r="D93" s="17" t="s">
        <v>971</v>
      </c>
      <c r="E93" s="17" t="s">
        <v>972</v>
      </c>
      <c r="F93" s="17" t="s">
        <v>973</v>
      </c>
      <c r="G93" s="19" t="s">
        <v>974</v>
      </c>
      <c r="H93" s="17" t="s">
        <v>975</v>
      </c>
      <c r="I93" s="18" t="s">
        <v>976</v>
      </c>
      <c r="J93" s="17" t="s">
        <v>709</v>
      </c>
      <c r="K93" s="19" t="s">
        <v>977</v>
      </c>
      <c r="L93" s="19" t="s">
        <v>978</v>
      </c>
    </row>
    <row r="94" spans="1:12" ht="37.5" x14ac:dyDescent="0.25">
      <c r="A94" s="20" t="s">
        <v>979</v>
      </c>
      <c r="B94" s="15" t="s">
        <v>980</v>
      </c>
      <c r="C94" s="21" t="s">
        <v>981</v>
      </c>
      <c r="D94" s="23" t="s">
        <v>982</v>
      </c>
      <c r="E94" s="23" t="s">
        <v>983</v>
      </c>
      <c r="F94" s="23" t="s">
        <v>984</v>
      </c>
      <c r="G94" s="23" t="s">
        <v>985</v>
      </c>
      <c r="H94" s="23" t="s">
        <v>986</v>
      </c>
      <c r="I94" s="27" t="s">
        <v>987</v>
      </c>
      <c r="J94" s="23" t="s">
        <v>44</v>
      </c>
      <c r="K94" s="15" t="s">
        <v>988</v>
      </c>
      <c r="L94" s="15" t="s">
        <v>989</v>
      </c>
    </row>
    <row r="95" spans="1:12" ht="37.5" x14ac:dyDescent="0.25">
      <c r="A95" s="43" t="s">
        <v>990</v>
      </c>
      <c r="B95" s="15" t="s">
        <v>991</v>
      </c>
      <c r="C95" s="27">
        <v>791282143</v>
      </c>
      <c r="D95" s="15" t="s">
        <v>992</v>
      </c>
      <c r="E95" s="23" t="s">
        <v>993</v>
      </c>
      <c r="F95" s="23" t="s">
        <v>994</v>
      </c>
      <c r="G95" s="23" t="s">
        <v>994</v>
      </c>
      <c r="H95" s="23" t="s">
        <v>995</v>
      </c>
      <c r="I95" s="27" t="s">
        <v>996</v>
      </c>
      <c r="J95" s="23" t="s">
        <v>55</v>
      </c>
      <c r="K95" s="15" t="s">
        <v>997</v>
      </c>
      <c r="L95" s="15" t="s">
        <v>998</v>
      </c>
    </row>
    <row r="96" spans="1:12" ht="37.5" x14ac:dyDescent="0.25">
      <c r="A96" s="32" t="s">
        <v>999</v>
      </c>
      <c r="B96" s="15" t="s">
        <v>1000</v>
      </c>
      <c r="C96" s="27">
        <v>831584409</v>
      </c>
      <c r="D96" s="23" t="s">
        <v>1001</v>
      </c>
      <c r="E96" s="23" t="s">
        <v>1002</v>
      </c>
      <c r="F96" s="23" t="s">
        <v>1003</v>
      </c>
      <c r="G96" s="23" t="s">
        <v>1003</v>
      </c>
      <c r="H96" s="23" t="s">
        <v>1004</v>
      </c>
      <c r="I96" s="27" t="s">
        <v>1005</v>
      </c>
      <c r="J96" s="23" t="s">
        <v>55</v>
      </c>
      <c r="K96" s="15" t="s">
        <v>1006</v>
      </c>
      <c r="L96" s="15" t="s">
        <v>1007</v>
      </c>
    </row>
    <row r="97" spans="1:12" ht="37.5" x14ac:dyDescent="0.25">
      <c r="A97" s="62" t="s">
        <v>1008</v>
      </c>
      <c r="B97" s="15" t="s">
        <v>1009</v>
      </c>
      <c r="C97" s="51" t="str">
        <f>HYPERLINK("https://web.sba.gov/pro-net/search/dsp_profile.cfm?duns=149521846","149521846")</f>
        <v>149521846</v>
      </c>
      <c r="D97" s="23" t="s">
        <v>1010</v>
      </c>
      <c r="E97" s="23" t="s">
        <v>1011</v>
      </c>
      <c r="F97" s="15" t="s">
        <v>1012</v>
      </c>
      <c r="G97" s="15" t="s">
        <v>1013</v>
      </c>
      <c r="H97" s="23" t="s">
        <v>1014</v>
      </c>
      <c r="I97" s="27" t="s">
        <v>1015</v>
      </c>
      <c r="J97" s="23" t="s">
        <v>33</v>
      </c>
      <c r="K97" s="15" t="s">
        <v>1016</v>
      </c>
      <c r="L97" s="15" t="s">
        <v>1017</v>
      </c>
    </row>
    <row r="98" spans="1:12" x14ac:dyDescent="0.25">
      <c r="A98" s="44"/>
      <c r="B98" s="46"/>
      <c r="C98" s="46"/>
      <c r="D98" s="46"/>
      <c r="E98" s="46"/>
      <c r="F98" s="46"/>
      <c r="G98" s="46"/>
      <c r="H98" s="46"/>
      <c r="I98" s="46"/>
      <c r="J98" s="46"/>
      <c r="K98" s="15"/>
      <c r="L98" s="15"/>
    </row>
    <row r="99" spans="1:12" x14ac:dyDescent="0.25">
      <c r="A99" s="44"/>
      <c r="B99" s="46"/>
      <c r="C99" s="46"/>
      <c r="D99" s="46"/>
      <c r="E99" s="46"/>
      <c r="F99" s="46"/>
      <c r="G99" s="46"/>
      <c r="H99" s="46"/>
      <c r="I99" s="46"/>
      <c r="J99" s="46"/>
      <c r="K99" s="15"/>
      <c r="L99" s="15"/>
    </row>
    <row r="100" spans="1:12" x14ac:dyDescent="0.25">
      <c r="A100" s="44"/>
      <c r="B100" s="46"/>
      <c r="C100" s="46"/>
      <c r="D100" s="46"/>
      <c r="E100" s="46"/>
      <c r="F100" s="46"/>
      <c r="G100" s="46"/>
      <c r="H100" s="46"/>
      <c r="I100" s="46"/>
      <c r="J100" s="46"/>
      <c r="K100" s="15"/>
      <c r="L100" s="15"/>
    </row>
    <row r="101" spans="1:12" x14ac:dyDescent="0.25">
      <c r="A101" s="44"/>
      <c r="B101" s="46"/>
      <c r="C101" s="46"/>
      <c r="D101" s="46"/>
      <c r="E101" s="46"/>
      <c r="F101" s="46"/>
      <c r="G101" s="46"/>
      <c r="H101" s="46"/>
      <c r="I101" s="46"/>
      <c r="J101" s="46"/>
      <c r="K101" s="15"/>
      <c r="L101" s="15"/>
    </row>
    <row r="102" spans="1:12" x14ac:dyDescent="0.25">
      <c r="A102" s="44"/>
      <c r="B102" s="46"/>
      <c r="C102" s="46"/>
      <c r="D102" s="46"/>
      <c r="E102" s="46"/>
      <c r="F102" s="46"/>
      <c r="G102" s="46"/>
      <c r="H102" s="46"/>
      <c r="I102" s="46"/>
      <c r="J102" s="46"/>
      <c r="K102" s="15"/>
      <c r="L102" s="15"/>
    </row>
    <row r="103" spans="1:12" x14ac:dyDescent="0.25">
      <c r="A103" s="44"/>
      <c r="B103" s="46"/>
      <c r="C103" s="46"/>
      <c r="D103" s="46"/>
      <c r="E103" s="46"/>
      <c r="F103" s="46"/>
      <c r="G103" s="46"/>
      <c r="H103" s="46"/>
      <c r="I103" s="46"/>
      <c r="J103" s="46"/>
      <c r="K103" s="15"/>
      <c r="L103" s="15"/>
    </row>
    <row r="104" spans="1:12" x14ac:dyDescent="0.25">
      <c r="A104" s="44"/>
      <c r="B104" s="46"/>
      <c r="C104" s="46"/>
      <c r="D104" s="46"/>
      <c r="E104" s="46"/>
      <c r="F104" s="46"/>
      <c r="G104" s="46"/>
      <c r="H104" s="46"/>
      <c r="I104" s="46"/>
      <c r="J104" s="46"/>
      <c r="K104" s="15"/>
      <c r="L104" s="15"/>
    </row>
    <row r="105" spans="1:12" x14ac:dyDescent="0.25">
      <c r="A105" s="44"/>
      <c r="B105" s="46"/>
      <c r="C105" s="46"/>
      <c r="D105" s="46"/>
      <c r="E105" s="46"/>
      <c r="F105" s="46"/>
      <c r="G105" s="46"/>
      <c r="H105" s="46"/>
      <c r="I105" s="46"/>
      <c r="J105" s="46"/>
      <c r="K105" s="15"/>
      <c r="L105" s="15"/>
    </row>
    <row r="106" spans="1:12" x14ac:dyDescent="0.25">
      <c r="A106" s="44"/>
      <c r="B106" s="46"/>
      <c r="C106" s="46"/>
      <c r="D106" s="46"/>
      <c r="E106" s="46"/>
      <c r="F106" s="46"/>
      <c r="G106" s="46"/>
      <c r="H106" s="46"/>
      <c r="I106" s="46"/>
      <c r="J106" s="46"/>
      <c r="K106" s="15"/>
      <c r="L106" s="15"/>
    </row>
    <row r="107" spans="1:12" x14ac:dyDescent="0.25">
      <c r="A107" s="44"/>
      <c r="B107" s="46"/>
      <c r="C107" s="46"/>
      <c r="D107" s="46"/>
      <c r="E107" s="46"/>
      <c r="F107" s="46"/>
      <c r="G107" s="46"/>
      <c r="H107" s="46"/>
      <c r="I107" s="46"/>
      <c r="J107" s="46"/>
      <c r="K107" s="15"/>
      <c r="L107" s="15"/>
    </row>
    <row r="108" spans="1:12" x14ac:dyDescent="0.25">
      <c r="A108" s="44"/>
      <c r="B108" s="46"/>
      <c r="C108" s="46"/>
      <c r="D108" s="46"/>
      <c r="E108" s="46"/>
      <c r="F108" s="46"/>
      <c r="G108" s="46"/>
      <c r="H108" s="46"/>
      <c r="I108" s="46"/>
      <c r="J108" s="46"/>
      <c r="K108" s="15"/>
      <c r="L108" s="15"/>
    </row>
    <row r="109" spans="1:12" x14ac:dyDescent="0.25">
      <c r="A109" s="44"/>
      <c r="B109" s="46"/>
      <c r="C109" s="46"/>
      <c r="D109" s="46"/>
      <c r="E109" s="46"/>
      <c r="F109" s="46"/>
      <c r="G109" s="46"/>
      <c r="H109" s="46"/>
      <c r="I109" s="46"/>
      <c r="J109" s="46"/>
      <c r="K109" s="15"/>
      <c r="L109" s="15"/>
    </row>
    <row r="110" spans="1:12" x14ac:dyDescent="0.25">
      <c r="A110" s="44"/>
      <c r="B110" s="46"/>
      <c r="C110" s="46"/>
      <c r="D110" s="46"/>
      <c r="E110" s="46"/>
      <c r="F110" s="46"/>
      <c r="G110" s="46"/>
      <c r="H110" s="46"/>
      <c r="I110" s="46"/>
      <c r="J110" s="46"/>
      <c r="K110" s="15"/>
      <c r="L110" s="15"/>
    </row>
    <row r="111" spans="1:12" x14ac:dyDescent="0.25">
      <c r="A111" s="44"/>
      <c r="B111" s="46"/>
      <c r="C111" s="46"/>
      <c r="D111" s="46"/>
      <c r="E111" s="46"/>
      <c r="F111" s="46"/>
      <c r="G111" s="46"/>
      <c r="H111" s="46"/>
      <c r="I111" s="46"/>
      <c r="J111" s="46"/>
      <c r="K111" s="15"/>
      <c r="L111" s="15"/>
    </row>
    <row r="112" spans="1:12" x14ac:dyDescent="0.25">
      <c r="A112" s="44"/>
      <c r="B112" s="46"/>
      <c r="C112" s="46"/>
      <c r="D112" s="46"/>
      <c r="E112" s="46"/>
      <c r="F112" s="46"/>
      <c r="G112" s="46"/>
      <c r="H112" s="46"/>
      <c r="I112" s="46"/>
      <c r="J112" s="46"/>
      <c r="K112" s="15"/>
      <c r="L112" s="15"/>
    </row>
    <row r="113" spans="1:12" x14ac:dyDescent="0.25">
      <c r="A113" s="44"/>
      <c r="B113" s="46"/>
      <c r="C113" s="46"/>
      <c r="D113" s="46"/>
      <c r="E113" s="46"/>
      <c r="F113" s="46"/>
      <c r="G113" s="46"/>
      <c r="H113" s="46"/>
      <c r="I113" s="46"/>
      <c r="J113" s="46"/>
      <c r="K113" s="15"/>
      <c r="L113" s="15"/>
    </row>
    <row r="114" spans="1:12" x14ac:dyDescent="0.25">
      <c r="A114" s="44"/>
      <c r="B114" s="46"/>
      <c r="C114" s="46"/>
      <c r="D114" s="46"/>
      <c r="E114" s="46"/>
      <c r="F114" s="46"/>
      <c r="G114" s="46"/>
      <c r="H114" s="46"/>
      <c r="I114" s="46"/>
      <c r="J114" s="46"/>
      <c r="K114" s="15"/>
      <c r="L114" s="15"/>
    </row>
    <row r="115" spans="1:12" x14ac:dyDescent="0.25">
      <c r="A115" s="44"/>
      <c r="B115" s="46"/>
      <c r="C115" s="46"/>
      <c r="D115" s="46"/>
      <c r="E115" s="46"/>
      <c r="F115" s="46"/>
      <c r="G115" s="46"/>
      <c r="H115" s="46"/>
      <c r="I115" s="46"/>
      <c r="J115" s="46"/>
      <c r="K115" s="15"/>
      <c r="L115" s="15"/>
    </row>
    <row r="116" spans="1:12" x14ac:dyDescent="0.25">
      <c r="A116" s="44"/>
      <c r="B116" s="46"/>
      <c r="C116" s="46"/>
      <c r="D116" s="46"/>
      <c r="E116" s="46"/>
      <c r="F116" s="46"/>
      <c r="G116" s="46"/>
      <c r="H116" s="46"/>
      <c r="I116" s="46"/>
      <c r="J116" s="46"/>
      <c r="K116" s="15"/>
      <c r="L116" s="15"/>
    </row>
    <row r="117" spans="1:12" x14ac:dyDescent="0.25">
      <c r="A117" s="44"/>
      <c r="B117" s="46"/>
      <c r="C117" s="46"/>
      <c r="D117" s="46"/>
      <c r="E117" s="46"/>
      <c r="F117" s="46"/>
      <c r="G117" s="46"/>
      <c r="H117" s="46"/>
      <c r="I117" s="46"/>
      <c r="J117" s="46"/>
      <c r="K117" s="15"/>
      <c r="L117" s="15"/>
    </row>
    <row r="118" spans="1:12" x14ac:dyDescent="0.25">
      <c r="A118" s="44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15"/>
    </row>
    <row r="119" spans="1:12" x14ac:dyDescent="0.25">
      <c r="A119" s="44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15"/>
    </row>
    <row r="120" spans="1:12" x14ac:dyDescent="0.25">
      <c r="A120" s="44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15"/>
    </row>
    <row r="121" spans="1:12" x14ac:dyDescent="0.25">
      <c r="A121" s="44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15"/>
    </row>
    <row r="122" spans="1:12" x14ac:dyDescent="0.25">
      <c r="A122" s="44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15"/>
    </row>
    <row r="123" spans="1:12" x14ac:dyDescent="0.25">
      <c r="A123" s="44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15"/>
    </row>
    <row r="124" spans="1:12" x14ac:dyDescent="0.25">
      <c r="A124" s="44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15"/>
    </row>
    <row r="125" spans="1:12" x14ac:dyDescent="0.25">
      <c r="A125" s="44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15"/>
    </row>
    <row r="126" spans="1:12" x14ac:dyDescent="0.25">
      <c r="A126" s="44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15"/>
    </row>
    <row r="127" spans="1:12" x14ac:dyDescent="0.25">
      <c r="A127" s="44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15"/>
    </row>
    <row r="128" spans="1:12" x14ac:dyDescent="0.25">
      <c r="A128" s="44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15"/>
    </row>
    <row r="129" spans="1:12" x14ac:dyDescent="0.25">
      <c r="A129" s="44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15"/>
    </row>
    <row r="130" spans="1:12" x14ac:dyDescent="0.25">
      <c r="A130" s="44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15"/>
    </row>
    <row r="131" spans="1:12" x14ac:dyDescent="0.25">
      <c r="A131" s="44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15"/>
    </row>
    <row r="132" spans="1:12" x14ac:dyDescent="0.25">
      <c r="A132" s="44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15"/>
    </row>
    <row r="133" spans="1:12" x14ac:dyDescent="0.25">
      <c r="A133" s="44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15"/>
    </row>
    <row r="134" spans="1:12" x14ac:dyDescent="0.25">
      <c r="A134" s="44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15"/>
    </row>
    <row r="135" spans="1:12" x14ac:dyDescent="0.25">
      <c r="A135" s="44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15"/>
    </row>
    <row r="136" spans="1:12" x14ac:dyDescent="0.25">
      <c r="A136" s="44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15"/>
    </row>
    <row r="137" spans="1:12" x14ac:dyDescent="0.25">
      <c r="A137" s="44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15"/>
    </row>
    <row r="138" spans="1:12" x14ac:dyDescent="0.25">
      <c r="A138" s="44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15"/>
    </row>
    <row r="139" spans="1:12" x14ac:dyDescent="0.25">
      <c r="A139" s="44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15"/>
    </row>
    <row r="140" spans="1:12" x14ac:dyDescent="0.25">
      <c r="A140" s="44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15"/>
    </row>
    <row r="141" spans="1:12" x14ac:dyDescent="0.25">
      <c r="A141" s="44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15"/>
    </row>
    <row r="142" spans="1:12" x14ac:dyDescent="0.25">
      <c r="A142" s="44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15"/>
    </row>
    <row r="143" spans="1:12" x14ac:dyDescent="0.25">
      <c r="A143" s="44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15"/>
    </row>
    <row r="144" spans="1:12" x14ac:dyDescent="0.25">
      <c r="A144" s="44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15"/>
    </row>
    <row r="145" spans="1:12" x14ac:dyDescent="0.25">
      <c r="A145" s="44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15"/>
    </row>
    <row r="146" spans="1:12" x14ac:dyDescent="0.25">
      <c r="A146" s="44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15"/>
    </row>
    <row r="147" spans="1:12" x14ac:dyDescent="0.25">
      <c r="A147" s="44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15"/>
    </row>
    <row r="148" spans="1:12" x14ac:dyDescent="0.25">
      <c r="A148" s="44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15"/>
    </row>
    <row r="149" spans="1:12" x14ac:dyDescent="0.25">
      <c r="A149" s="44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15"/>
    </row>
    <row r="150" spans="1:12" x14ac:dyDescent="0.25">
      <c r="A150" s="44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15"/>
    </row>
    <row r="151" spans="1:12" x14ac:dyDescent="0.25">
      <c r="A151" s="44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15"/>
    </row>
    <row r="152" spans="1:12" x14ac:dyDescent="0.25">
      <c r="A152" s="44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15"/>
    </row>
    <row r="153" spans="1:12" x14ac:dyDescent="0.25">
      <c r="A153" s="44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15"/>
    </row>
    <row r="154" spans="1:12" x14ac:dyDescent="0.25">
      <c r="A154" s="44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15"/>
    </row>
    <row r="155" spans="1:12" x14ac:dyDescent="0.25">
      <c r="A155" s="44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15"/>
    </row>
    <row r="156" spans="1:12" x14ac:dyDescent="0.25">
      <c r="A156" s="44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15"/>
    </row>
    <row r="157" spans="1:12" x14ac:dyDescent="0.25">
      <c r="A157" s="44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15"/>
    </row>
    <row r="158" spans="1:12" x14ac:dyDescent="0.25">
      <c r="A158" s="44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15"/>
    </row>
    <row r="159" spans="1:12" x14ac:dyDescent="0.25">
      <c r="A159" s="44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15"/>
    </row>
    <row r="160" spans="1:12" x14ac:dyDescent="0.25">
      <c r="A160" s="44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15"/>
    </row>
    <row r="161" spans="1:12" x14ac:dyDescent="0.25">
      <c r="A161" s="44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15"/>
    </row>
    <row r="162" spans="1:12" x14ac:dyDescent="0.25">
      <c r="A162" s="44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15"/>
    </row>
    <row r="163" spans="1:12" x14ac:dyDescent="0.25">
      <c r="A163" s="44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15"/>
    </row>
    <row r="164" spans="1:12" x14ac:dyDescent="0.25">
      <c r="A164" s="44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15"/>
    </row>
    <row r="165" spans="1:12" x14ac:dyDescent="0.25">
      <c r="A165" s="44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15"/>
    </row>
    <row r="166" spans="1:12" x14ac:dyDescent="0.25">
      <c r="A166" s="44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15"/>
    </row>
    <row r="167" spans="1:12" x14ac:dyDescent="0.25">
      <c r="A167" s="44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15"/>
    </row>
    <row r="168" spans="1:12" x14ac:dyDescent="0.25">
      <c r="A168" s="44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15"/>
    </row>
    <row r="169" spans="1:12" x14ac:dyDescent="0.25">
      <c r="A169" s="44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15"/>
    </row>
    <row r="170" spans="1:12" x14ac:dyDescent="0.25">
      <c r="A170" s="44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15"/>
    </row>
    <row r="171" spans="1:12" x14ac:dyDescent="0.25">
      <c r="A171" s="44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15"/>
    </row>
    <row r="172" spans="1:12" x14ac:dyDescent="0.25">
      <c r="A172" s="44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15"/>
    </row>
    <row r="173" spans="1:12" x14ac:dyDescent="0.25">
      <c r="A173" s="44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15"/>
    </row>
    <row r="174" spans="1:12" x14ac:dyDescent="0.25">
      <c r="A174" s="44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15"/>
    </row>
    <row r="175" spans="1:12" x14ac:dyDescent="0.25">
      <c r="A175" s="44"/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15"/>
    </row>
    <row r="176" spans="1:12" x14ac:dyDescent="0.25">
      <c r="A176" s="44"/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15"/>
    </row>
    <row r="177" spans="1:12" x14ac:dyDescent="0.25">
      <c r="A177" s="44"/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15"/>
    </row>
    <row r="178" spans="1:12" x14ac:dyDescent="0.25">
      <c r="A178" s="44"/>
      <c r="B178" s="46"/>
      <c r="C178" s="46"/>
      <c r="D178" s="46"/>
      <c r="E178" s="46"/>
      <c r="F178" s="46"/>
      <c r="G178" s="46"/>
      <c r="H178" s="46"/>
      <c r="I178" s="46"/>
      <c r="J178" s="46"/>
      <c r="K178" s="46"/>
      <c r="L178" s="15"/>
    </row>
    <row r="179" spans="1:12" x14ac:dyDescent="0.25">
      <c r="A179" s="44"/>
      <c r="B179" s="46"/>
      <c r="C179" s="46"/>
      <c r="D179" s="46"/>
      <c r="E179" s="46"/>
      <c r="F179" s="46"/>
      <c r="G179" s="46"/>
      <c r="H179" s="46"/>
      <c r="I179" s="46"/>
      <c r="J179" s="46"/>
      <c r="K179" s="46"/>
      <c r="L179" s="15"/>
    </row>
    <row r="180" spans="1:12" x14ac:dyDescent="0.25">
      <c r="A180" s="44"/>
      <c r="B180" s="46"/>
      <c r="C180" s="46"/>
      <c r="D180" s="46"/>
      <c r="E180" s="46"/>
      <c r="F180" s="46"/>
      <c r="G180" s="46"/>
      <c r="H180" s="46"/>
      <c r="I180" s="46"/>
      <c r="J180" s="46"/>
      <c r="K180" s="46"/>
      <c r="L180" s="15"/>
    </row>
    <row r="181" spans="1:12" x14ac:dyDescent="0.25">
      <c r="A181" s="44"/>
      <c r="B181" s="46"/>
      <c r="C181" s="46"/>
      <c r="D181" s="46"/>
      <c r="E181" s="46"/>
      <c r="F181" s="46"/>
      <c r="G181" s="46"/>
      <c r="H181" s="46"/>
      <c r="I181" s="46"/>
      <c r="J181" s="46"/>
      <c r="K181" s="46"/>
      <c r="L181" s="15"/>
    </row>
    <row r="182" spans="1:12" x14ac:dyDescent="0.25">
      <c r="A182" s="44"/>
      <c r="B182" s="46"/>
      <c r="C182" s="46"/>
      <c r="D182" s="46"/>
      <c r="E182" s="46"/>
      <c r="F182" s="46"/>
      <c r="G182" s="46"/>
      <c r="H182" s="46"/>
      <c r="I182" s="46"/>
      <c r="J182" s="46"/>
      <c r="K182" s="46"/>
      <c r="L182" s="15"/>
    </row>
    <row r="183" spans="1:12" x14ac:dyDescent="0.25">
      <c r="A183" s="44"/>
      <c r="B183" s="46"/>
      <c r="C183" s="46"/>
      <c r="D183" s="46"/>
      <c r="E183" s="46"/>
      <c r="F183" s="46"/>
      <c r="G183" s="46"/>
      <c r="H183" s="46"/>
      <c r="I183" s="46"/>
      <c r="J183" s="46"/>
      <c r="K183" s="46"/>
      <c r="L183" s="15"/>
    </row>
    <row r="184" spans="1:12" x14ac:dyDescent="0.25">
      <c r="A184" s="44"/>
      <c r="B184" s="46"/>
      <c r="C184" s="46"/>
      <c r="D184" s="46"/>
      <c r="E184" s="46"/>
      <c r="F184" s="46"/>
      <c r="G184" s="46"/>
      <c r="H184" s="46"/>
      <c r="I184" s="46"/>
      <c r="J184" s="46"/>
      <c r="K184" s="46"/>
      <c r="L184" s="15"/>
    </row>
    <row r="185" spans="1:12" x14ac:dyDescent="0.25">
      <c r="A185" s="44"/>
      <c r="B185" s="46"/>
      <c r="C185" s="46"/>
      <c r="D185" s="46"/>
      <c r="E185" s="46"/>
      <c r="F185" s="46"/>
      <c r="G185" s="46"/>
      <c r="H185" s="46"/>
      <c r="I185" s="46"/>
      <c r="J185" s="46"/>
      <c r="K185" s="46"/>
      <c r="L185" s="15"/>
    </row>
    <row r="186" spans="1:12" x14ac:dyDescent="0.25">
      <c r="A186" s="44"/>
      <c r="B186" s="46"/>
      <c r="C186" s="46"/>
      <c r="D186" s="46"/>
      <c r="E186" s="46"/>
      <c r="F186" s="46"/>
      <c r="G186" s="46"/>
      <c r="H186" s="46"/>
      <c r="I186" s="46"/>
      <c r="J186" s="46"/>
      <c r="K186" s="46"/>
      <c r="L186" s="15"/>
    </row>
    <row r="187" spans="1:12" x14ac:dyDescent="0.25">
      <c r="A187" s="44"/>
      <c r="B187" s="46"/>
      <c r="C187" s="46"/>
      <c r="D187" s="46"/>
      <c r="E187" s="46"/>
      <c r="F187" s="46"/>
      <c r="G187" s="46"/>
      <c r="H187" s="46"/>
      <c r="I187" s="46"/>
      <c r="J187" s="46"/>
      <c r="K187" s="46"/>
      <c r="L187" s="15"/>
    </row>
    <row r="188" spans="1:12" x14ac:dyDescent="0.25">
      <c r="A188" s="44"/>
      <c r="B188" s="46"/>
      <c r="C188" s="46"/>
      <c r="D188" s="46"/>
      <c r="E188" s="46"/>
      <c r="F188" s="46"/>
      <c r="G188" s="46"/>
      <c r="H188" s="46"/>
      <c r="I188" s="46"/>
      <c r="J188" s="46"/>
      <c r="K188" s="46"/>
      <c r="L188" s="15"/>
    </row>
    <row r="189" spans="1:12" x14ac:dyDescent="0.25">
      <c r="A189" s="44"/>
      <c r="B189" s="46"/>
      <c r="C189" s="46"/>
      <c r="D189" s="46"/>
      <c r="E189" s="46"/>
      <c r="F189" s="46"/>
      <c r="G189" s="46"/>
      <c r="H189" s="46"/>
      <c r="I189" s="46"/>
      <c r="J189" s="46"/>
      <c r="K189" s="46"/>
      <c r="L189" s="15"/>
    </row>
    <row r="190" spans="1:12" x14ac:dyDescent="0.25">
      <c r="A190" s="44"/>
      <c r="B190" s="46"/>
      <c r="C190" s="46"/>
      <c r="D190" s="46"/>
      <c r="E190" s="46"/>
      <c r="F190" s="46"/>
      <c r="G190" s="46"/>
      <c r="H190" s="46"/>
      <c r="I190" s="46"/>
      <c r="J190" s="46"/>
      <c r="K190" s="46"/>
      <c r="L190" s="15"/>
    </row>
    <row r="191" spans="1:12" x14ac:dyDescent="0.25">
      <c r="A191" s="44"/>
      <c r="B191" s="46"/>
      <c r="C191" s="46"/>
      <c r="D191" s="46"/>
      <c r="E191" s="46"/>
      <c r="F191" s="46"/>
      <c r="G191" s="46"/>
      <c r="H191" s="46"/>
      <c r="I191" s="46"/>
      <c r="J191" s="46"/>
      <c r="K191" s="46"/>
      <c r="L191" s="15"/>
    </row>
    <row r="192" spans="1:12" x14ac:dyDescent="0.25">
      <c r="A192" s="44"/>
      <c r="B192" s="46"/>
      <c r="C192" s="46"/>
      <c r="D192" s="46"/>
      <c r="E192" s="46"/>
      <c r="F192" s="46"/>
      <c r="G192" s="46"/>
      <c r="H192" s="46"/>
      <c r="I192" s="46"/>
      <c r="J192" s="46"/>
      <c r="K192" s="46"/>
      <c r="L192" s="15"/>
    </row>
    <row r="193" spans="1:12" x14ac:dyDescent="0.25">
      <c r="A193" s="44"/>
      <c r="B193" s="46"/>
      <c r="C193" s="46"/>
      <c r="D193" s="46"/>
      <c r="E193" s="46"/>
      <c r="F193" s="46"/>
      <c r="G193" s="46"/>
      <c r="H193" s="46"/>
      <c r="I193" s="46"/>
      <c r="J193" s="46"/>
      <c r="K193" s="46"/>
      <c r="L193" s="15"/>
    </row>
    <row r="194" spans="1:12" x14ac:dyDescent="0.25">
      <c r="A194" s="44"/>
      <c r="B194" s="46"/>
      <c r="C194" s="46"/>
      <c r="D194" s="46"/>
      <c r="E194" s="46"/>
      <c r="F194" s="46"/>
      <c r="G194" s="46"/>
      <c r="H194" s="46"/>
      <c r="I194" s="46"/>
      <c r="J194" s="46"/>
      <c r="K194" s="46"/>
      <c r="L194" s="15"/>
    </row>
    <row r="195" spans="1:12" x14ac:dyDescent="0.25">
      <c r="A195" s="44"/>
      <c r="B195" s="46"/>
      <c r="C195" s="46"/>
      <c r="D195" s="46"/>
      <c r="E195" s="46"/>
      <c r="F195" s="46"/>
      <c r="G195" s="46"/>
      <c r="H195" s="46"/>
      <c r="I195" s="46"/>
      <c r="J195" s="46"/>
      <c r="K195" s="46"/>
      <c r="L195" s="15"/>
    </row>
    <row r="196" spans="1:12" x14ac:dyDescent="0.25">
      <c r="A196" s="44"/>
      <c r="B196" s="46"/>
      <c r="C196" s="46"/>
      <c r="D196" s="46"/>
      <c r="E196" s="46"/>
      <c r="F196" s="46"/>
      <c r="G196" s="46"/>
      <c r="H196" s="46"/>
      <c r="I196" s="46"/>
      <c r="J196" s="46"/>
      <c r="K196" s="46"/>
      <c r="L196" s="15"/>
    </row>
    <row r="197" spans="1:12" x14ac:dyDescent="0.25">
      <c r="A197" s="44"/>
      <c r="B197" s="46"/>
      <c r="C197" s="46"/>
      <c r="D197" s="46"/>
      <c r="E197" s="46"/>
      <c r="F197" s="46"/>
      <c r="G197" s="46"/>
      <c r="H197" s="46"/>
      <c r="I197" s="46"/>
      <c r="J197" s="46"/>
      <c r="K197" s="46"/>
      <c r="L197" s="15"/>
    </row>
    <row r="198" spans="1:12" x14ac:dyDescent="0.25">
      <c r="A198" s="44"/>
      <c r="B198" s="46"/>
      <c r="C198" s="46"/>
      <c r="D198" s="46"/>
      <c r="E198" s="46"/>
      <c r="F198" s="46"/>
      <c r="G198" s="46"/>
      <c r="H198" s="46"/>
      <c r="I198" s="46"/>
      <c r="J198" s="46"/>
      <c r="K198" s="46"/>
      <c r="L198" s="15"/>
    </row>
    <row r="199" spans="1:12" x14ac:dyDescent="0.25">
      <c r="A199" s="44"/>
      <c r="B199" s="46"/>
      <c r="C199" s="46"/>
      <c r="D199" s="46"/>
      <c r="E199" s="46"/>
      <c r="F199" s="46"/>
      <c r="G199" s="46"/>
      <c r="H199" s="46"/>
      <c r="I199" s="46"/>
      <c r="J199" s="46"/>
      <c r="K199" s="46"/>
      <c r="L199" s="15"/>
    </row>
    <row r="200" spans="1:12" x14ac:dyDescent="0.25">
      <c r="A200" s="44"/>
      <c r="B200" s="46"/>
      <c r="C200" s="46"/>
      <c r="D200" s="46"/>
      <c r="E200" s="46"/>
      <c r="F200" s="46"/>
      <c r="G200" s="46"/>
      <c r="H200" s="46"/>
      <c r="I200" s="46"/>
      <c r="J200" s="46"/>
      <c r="K200" s="46"/>
      <c r="L200" s="15"/>
    </row>
    <row r="201" spans="1:12" x14ac:dyDescent="0.25">
      <c r="A201" s="44"/>
      <c r="B201" s="46"/>
      <c r="C201" s="46"/>
      <c r="D201" s="46"/>
      <c r="E201" s="46"/>
      <c r="F201" s="46"/>
      <c r="G201" s="46"/>
      <c r="H201" s="46"/>
      <c r="I201" s="46"/>
      <c r="J201" s="46"/>
      <c r="K201" s="46"/>
      <c r="L201" s="15"/>
    </row>
    <row r="202" spans="1:12" x14ac:dyDescent="0.25">
      <c r="A202" s="44"/>
      <c r="B202" s="46"/>
      <c r="C202" s="46"/>
      <c r="D202" s="46"/>
      <c r="E202" s="46"/>
      <c r="F202" s="46"/>
      <c r="G202" s="46"/>
      <c r="H202" s="46"/>
      <c r="I202" s="46"/>
      <c r="J202" s="46"/>
      <c r="K202" s="46"/>
      <c r="L202" s="15"/>
    </row>
    <row r="203" spans="1:12" x14ac:dyDescent="0.25">
      <c r="A203" s="44"/>
      <c r="B203" s="46"/>
      <c r="C203" s="46"/>
      <c r="D203" s="46"/>
      <c r="E203" s="46"/>
      <c r="F203" s="46"/>
      <c r="G203" s="46"/>
      <c r="H203" s="46"/>
      <c r="I203" s="46"/>
      <c r="J203" s="46"/>
      <c r="K203" s="46"/>
      <c r="L203" s="15"/>
    </row>
    <row r="204" spans="1:12" x14ac:dyDescent="0.25">
      <c r="A204" s="44"/>
      <c r="B204" s="46"/>
      <c r="C204" s="46"/>
      <c r="D204" s="46"/>
      <c r="E204" s="46"/>
      <c r="F204" s="46"/>
      <c r="G204" s="46"/>
      <c r="H204" s="46"/>
      <c r="I204" s="46"/>
      <c r="J204" s="46"/>
      <c r="K204" s="46"/>
      <c r="L204" s="15"/>
    </row>
    <row r="205" spans="1:12" x14ac:dyDescent="0.25">
      <c r="A205" s="44"/>
      <c r="B205" s="46"/>
      <c r="C205" s="46"/>
      <c r="D205" s="46"/>
      <c r="E205" s="46"/>
      <c r="F205" s="46"/>
      <c r="G205" s="46"/>
      <c r="H205" s="46"/>
      <c r="I205" s="46"/>
      <c r="J205" s="46"/>
      <c r="K205" s="46"/>
      <c r="L205" s="15"/>
    </row>
    <row r="206" spans="1:12" x14ac:dyDescent="0.25">
      <c r="A206" s="44"/>
      <c r="B206" s="46"/>
      <c r="C206" s="46"/>
      <c r="D206" s="46"/>
      <c r="E206" s="46"/>
      <c r="F206" s="46"/>
      <c r="G206" s="46"/>
      <c r="H206" s="46"/>
      <c r="I206" s="46"/>
      <c r="J206" s="46"/>
      <c r="K206" s="46"/>
      <c r="L206" s="15"/>
    </row>
    <row r="207" spans="1:12" x14ac:dyDescent="0.25">
      <c r="A207" s="44"/>
      <c r="B207" s="46"/>
      <c r="C207" s="46"/>
      <c r="D207" s="46"/>
      <c r="E207" s="46"/>
      <c r="F207" s="46"/>
      <c r="G207" s="46"/>
      <c r="H207" s="46"/>
      <c r="I207" s="46"/>
      <c r="J207" s="46"/>
      <c r="K207" s="46"/>
      <c r="L207" s="15"/>
    </row>
    <row r="208" spans="1:12" x14ac:dyDescent="0.25">
      <c r="A208" s="44"/>
      <c r="B208" s="46"/>
      <c r="C208" s="46"/>
      <c r="D208" s="46"/>
      <c r="E208" s="46"/>
      <c r="F208" s="46"/>
      <c r="G208" s="46"/>
      <c r="H208" s="46"/>
      <c r="I208" s="46"/>
      <c r="J208" s="46"/>
      <c r="K208" s="46"/>
      <c r="L208" s="15"/>
    </row>
    <row r="209" spans="1:12" x14ac:dyDescent="0.25">
      <c r="A209" s="44"/>
      <c r="B209" s="46"/>
      <c r="C209" s="46"/>
      <c r="D209" s="46"/>
      <c r="E209" s="46"/>
      <c r="F209" s="46"/>
      <c r="G209" s="46"/>
      <c r="H209" s="46"/>
      <c r="I209" s="46"/>
      <c r="J209" s="46"/>
      <c r="K209" s="46"/>
      <c r="L209" s="15"/>
    </row>
    <row r="210" spans="1:12" x14ac:dyDescent="0.25">
      <c r="A210" s="44"/>
      <c r="B210" s="46"/>
      <c r="C210" s="46"/>
      <c r="D210" s="46"/>
      <c r="E210" s="46"/>
      <c r="F210" s="46"/>
      <c r="G210" s="46"/>
      <c r="H210" s="46"/>
      <c r="I210" s="46"/>
      <c r="J210" s="46"/>
      <c r="K210" s="46"/>
      <c r="L210" s="15"/>
    </row>
    <row r="211" spans="1:12" x14ac:dyDescent="0.25">
      <c r="A211" s="44"/>
      <c r="B211" s="46"/>
      <c r="C211" s="46"/>
      <c r="D211" s="46"/>
      <c r="E211" s="46"/>
      <c r="F211" s="46"/>
      <c r="G211" s="46"/>
      <c r="H211" s="46"/>
      <c r="I211" s="46"/>
      <c r="J211" s="46"/>
      <c r="K211" s="46"/>
      <c r="L211" s="15"/>
    </row>
    <row r="212" spans="1:12" x14ac:dyDescent="0.25">
      <c r="A212" s="44"/>
      <c r="B212" s="46"/>
      <c r="C212" s="46"/>
      <c r="D212" s="46"/>
      <c r="E212" s="46"/>
      <c r="F212" s="46"/>
      <c r="G212" s="46"/>
      <c r="H212" s="46"/>
      <c r="I212" s="46"/>
      <c r="J212" s="46"/>
      <c r="K212" s="46"/>
      <c r="L212" s="15"/>
    </row>
    <row r="213" spans="1:12" x14ac:dyDescent="0.25">
      <c r="A213" s="44"/>
      <c r="B213" s="46"/>
      <c r="C213" s="46"/>
      <c r="D213" s="46"/>
      <c r="E213" s="46"/>
      <c r="F213" s="46"/>
      <c r="G213" s="46"/>
      <c r="H213" s="46"/>
      <c r="I213" s="46"/>
      <c r="J213" s="46"/>
      <c r="K213" s="46"/>
      <c r="L213" s="15"/>
    </row>
    <row r="214" spans="1:12" x14ac:dyDescent="0.25">
      <c r="A214" s="44"/>
      <c r="B214" s="46"/>
      <c r="C214" s="46"/>
      <c r="D214" s="46"/>
      <c r="E214" s="46"/>
      <c r="F214" s="46"/>
      <c r="G214" s="46"/>
      <c r="H214" s="46"/>
      <c r="I214" s="46"/>
      <c r="J214" s="46"/>
      <c r="K214" s="46"/>
      <c r="L214" s="15"/>
    </row>
    <row r="215" spans="1:12" x14ac:dyDescent="0.25">
      <c r="A215" s="44"/>
      <c r="B215" s="46"/>
      <c r="C215" s="46"/>
      <c r="D215" s="46"/>
      <c r="E215" s="46"/>
      <c r="F215" s="46"/>
      <c r="G215" s="46"/>
      <c r="H215" s="46"/>
      <c r="I215" s="46"/>
      <c r="J215" s="46"/>
      <c r="K215" s="46"/>
      <c r="L215" s="15"/>
    </row>
    <row r="216" spans="1:12" x14ac:dyDescent="0.25">
      <c r="A216" s="44"/>
      <c r="B216" s="46"/>
      <c r="C216" s="46"/>
      <c r="D216" s="46"/>
      <c r="E216" s="46"/>
      <c r="F216" s="46"/>
      <c r="G216" s="46"/>
      <c r="H216" s="46"/>
      <c r="I216" s="46"/>
      <c r="J216" s="46"/>
      <c r="K216" s="46"/>
      <c r="L216" s="15"/>
    </row>
    <row r="217" spans="1:12" x14ac:dyDescent="0.25">
      <c r="A217" s="44"/>
      <c r="B217" s="46"/>
      <c r="C217" s="46"/>
      <c r="D217" s="46"/>
      <c r="E217" s="46"/>
      <c r="F217" s="46"/>
      <c r="G217" s="46"/>
      <c r="H217" s="46"/>
      <c r="I217" s="46"/>
      <c r="J217" s="46"/>
      <c r="K217" s="46"/>
      <c r="L217" s="15"/>
    </row>
    <row r="218" spans="1:12" x14ac:dyDescent="0.25">
      <c r="A218" s="44"/>
      <c r="B218" s="46"/>
      <c r="C218" s="46"/>
      <c r="D218" s="46"/>
      <c r="E218" s="46"/>
      <c r="F218" s="46"/>
      <c r="G218" s="46"/>
      <c r="H218" s="46"/>
      <c r="I218" s="46"/>
      <c r="J218" s="46"/>
      <c r="K218" s="46"/>
      <c r="L218" s="15"/>
    </row>
    <row r="219" spans="1:12" x14ac:dyDescent="0.25">
      <c r="A219" s="44"/>
      <c r="B219" s="46"/>
      <c r="C219" s="46"/>
      <c r="D219" s="46"/>
      <c r="E219" s="46"/>
      <c r="F219" s="46"/>
      <c r="G219" s="46"/>
      <c r="H219" s="46"/>
      <c r="I219" s="46"/>
      <c r="J219" s="46"/>
      <c r="K219" s="46"/>
      <c r="L219" s="15"/>
    </row>
    <row r="220" spans="1:12" x14ac:dyDescent="0.25">
      <c r="A220" s="44"/>
      <c r="B220" s="46"/>
      <c r="C220" s="46"/>
      <c r="D220" s="46"/>
      <c r="E220" s="46"/>
      <c r="F220" s="46"/>
      <c r="G220" s="46"/>
      <c r="H220" s="46"/>
      <c r="I220" s="46"/>
      <c r="J220" s="46"/>
      <c r="K220" s="46"/>
      <c r="L220" s="15"/>
    </row>
    <row r="221" spans="1:12" x14ac:dyDescent="0.25">
      <c r="A221" s="44"/>
      <c r="B221" s="46"/>
      <c r="C221" s="46"/>
      <c r="D221" s="46"/>
      <c r="E221" s="46"/>
      <c r="F221" s="46"/>
      <c r="G221" s="46"/>
      <c r="H221" s="46"/>
      <c r="I221" s="46"/>
      <c r="J221" s="46"/>
      <c r="K221" s="46"/>
      <c r="L221" s="15"/>
    </row>
    <row r="222" spans="1:12" x14ac:dyDescent="0.25">
      <c r="A222" s="44"/>
      <c r="B222" s="46"/>
      <c r="C222" s="46"/>
      <c r="D222" s="46"/>
      <c r="E222" s="46"/>
      <c r="F222" s="46"/>
      <c r="G222" s="46"/>
      <c r="H222" s="46"/>
      <c r="I222" s="46"/>
      <c r="J222" s="46"/>
      <c r="K222" s="46"/>
      <c r="L222" s="15"/>
    </row>
    <row r="223" spans="1:12" x14ac:dyDescent="0.25">
      <c r="A223" s="44"/>
      <c r="B223" s="46"/>
      <c r="C223" s="46"/>
      <c r="D223" s="46"/>
      <c r="E223" s="46"/>
      <c r="F223" s="46"/>
      <c r="G223" s="46"/>
      <c r="H223" s="46"/>
      <c r="I223" s="46"/>
      <c r="J223" s="46"/>
      <c r="K223" s="46"/>
      <c r="L223" s="15"/>
    </row>
    <row r="224" spans="1:12" x14ac:dyDescent="0.25">
      <c r="A224" s="44"/>
      <c r="B224" s="46"/>
      <c r="C224" s="46"/>
      <c r="D224" s="46"/>
      <c r="E224" s="46"/>
      <c r="F224" s="46"/>
      <c r="G224" s="46"/>
      <c r="H224" s="46"/>
      <c r="I224" s="46"/>
      <c r="J224" s="46"/>
      <c r="K224" s="46"/>
      <c r="L224" s="15"/>
    </row>
    <row r="225" spans="1:12" x14ac:dyDescent="0.25">
      <c r="A225" s="44"/>
      <c r="B225" s="46"/>
      <c r="C225" s="46"/>
      <c r="D225" s="46"/>
      <c r="E225" s="46"/>
      <c r="F225" s="46"/>
      <c r="G225" s="46"/>
      <c r="H225" s="46"/>
      <c r="I225" s="46"/>
      <c r="J225" s="46"/>
      <c r="K225" s="46"/>
      <c r="L225" s="15"/>
    </row>
    <row r="226" spans="1:12" x14ac:dyDescent="0.25">
      <c r="A226" s="44"/>
      <c r="B226" s="46"/>
      <c r="C226" s="46"/>
      <c r="D226" s="46"/>
      <c r="E226" s="46"/>
      <c r="F226" s="46"/>
      <c r="G226" s="46"/>
      <c r="H226" s="46"/>
      <c r="I226" s="46"/>
      <c r="J226" s="46"/>
      <c r="K226" s="46"/>
      <c r="L226" s="15"/>
    </row>
    <row r="227" spans="1:12" x14ac:dyDescent="0.25">
      <c r="A227" s="44"/>
      <c r="B227" s="46"/>
      <c r="C227" s="46"/>
      <c r="D227" s="46"/>
      <c r="E227" s="46"/>
      <c r="F227" s="46"/>
      <c r="G227" s="46"/>
      <c r="H227" s="46"/>
      <c r="I227" s="46"/>
      <c r="J227" s="46"/>
      <c r="K227" s="46"/>
      <c r="L227" s="15"/>
    </row>
    <row r="228" spans="1:12" x14ac:dyDescent="0.25">
      <c r="A228" s="44"/>
      <c r="B228" s="46"/>
      <c r="C228" s="46"/>
      <c r="D228" s="46"/>
      <c r="E228" s="46"/>
      <c r="F228" s="46"/>
      <c r="G228" s="46"/>
      <c r="H228" s="46"/>
      <c r="I228" s="46"/>
      <c r="J228" s="46"/>
      <c r="K228" s="46"/>
      <c r="L228" s="15"/>
    </row>
    <row r="229" spans="1:12" x14ac:dyDescent="0.25">
      <c r="A229" s="44"/>
      <c r="B229" s="46"/>
      <c r="C229" s="46"/>
      <c r="D229" s="46"/>
      <c r="E229" s="46"/>
      <c r="F229" s="46"/>
      <c r="G229" s="46"/>
      <c r="H229" s="46"/>
      <c r="I229" s="46"/>
      <c r="J229" s="46"/>
      <c r="K229" s="46"/>
      <c r="L229" s="15"/>
    </row>
    <row r="230" spans="1:12" x14ac:dyDescent="0.25">
      <c r="A230" s="44"/>
      <c r="B230" s="46"/>
      <c r="C230" s="46"/>
      <c r="D230" s="46"/>
      <c r="E230" s="46"/>
      <c r="F230" s="46"/>
      <c r="G230" s="46"/>
      <c r="H230" s="46"/>
      <c r="I230" s="46"/>
      <c r="J230" s="46"/>
      <c r="K230" s="46"/>
      <c r="L230" s="15"/>
    </row>
    <row r="231" spans="1:12" x14ac:dyDescent="0.25">
      <c r="A231" s="44"/>
      <c r="B231" s="46"/>
      <c r="C231" s="46"/>
      <c r="D231" s="46"/>
      <c r="E231" s="46"/>
      <c r="F231" s="46"/>
      <c r="G231" s="46"/>
      <c r="H231" s="46"/>
      <c r="I231" s="46"/>
      <c r="J231" s="46"/>
      <c r="K231" s="46"/>
      <c r="L231" s="15"/>
    </row>
    <row r="232" spans="1:12" x14ac:dyDescent="0.25">
      <c r="A232" s="44"/>
      <c r="B232" s="46"/>
      <c r="C232" s="46"/>
      <c r="D232" s="46"/>
      <c r="E232" s="46"/>
      <c r="F232" s="46"/>
      <c r="G232" s="46"/>
      <c r="H232" s="46"/>
      <c r="I232" s="46"/>
      <c r="J232" s="46"/>
      <c r="K232" s="46"/>
      <c r="L232" s="15"/>
    </row>
    <row r="233" spans="1:12" x14ac:dyDescent="0.25">
      <c r="A233" s="44"/>
      <c r="B233" s="46"/>
      <c r="C233" s="46"/>
      <c r="D233" s="46"/>
      <c r="E233" s="46"/>
      <c r="F233" s="46"/>
      <c r="G233" s="46"/>
      <c r="H233" s="46"/>
      <c r="I233" s="46"/>
      <c r="J233" s="46"/>
      <c r="K233" s="46"/>
      <c r="L233" s="15"/>
    </row>
    <row r="234" spans="1:12" x14ac:dyDescent="0.25">
      <c r="A234" s="44"/>
      <c r="B234" s="46"/>
      <c r="C234" s="46"/>
      <c r="D234" s="46"/>
      <c r="E234" s="46"/>
      <c r="F234" s="46"/>
      <c r="G234" s="46"/>
      <c r="H234" s="46"/>
      <c r="I234" s="46"/>
      <c r="J234" s="46"/>
      <c r="K234" s="46"/>
      <c r="L234" s="15"/>
    </row>
    <row r="235" spans="1:12" x14ac:dyDescent="0.25">
      <c r="A235" s="44"/>
      <c r="B235" s="46"/>
      <c r="C235" s="46"/>
      <c r="D235" s="46"/>
      <c r="E235" s="46"/>
      <c r="F235" s="46"/>
      <c r="G235" s="46"/>
      <c r="H235" s="46"/>
      <c r="I235" s="46"/>
      <c r="J235" s="46"/>
      <c r="K235" s="46"/>
      <c r="L235" s="15"/>
    </row>
    <row r="236" spans="1:12" x14ac:dyDescent="0.25">
      <c r="A236" s="44"/>
      <c r="B236" s="46"/>
      <c r="C236" s="46"/>
      <c r="D236" s="46"/>
      <c r="E236" s="46"/>
      <c r="F236" s="46"/>
      <c r="G236" s="46"/>
      <c r="H236" s="46"/>
      <c r="I236" s="46"/>
      <c r="J236" s="46"/>
      <c r="K236" s="46"/>
      <c r="L236" s="15"/>
    </row>
    <row r="237" spans="1:12" x14ac:dyDescent="0.25">
      <c r="A237" s="44"/>
      <c r="B237" s="46"/>
      <c r="C237" s="46"/>
      <c r="D237" s="46"/>
      <c r="E237" s="46"/>
      <c r="F237" s="46"/>
      <c r="G237" s="46"/>
      <c r="H237" s="46"/>
      <c r="I237" s="46"/>
      <c r="J237" s="46"/>
      <c r="K237" s="46"/>
      <c r="L237" s="15"/>
    </row>
    <row r="238" spans="1:12" x14ac:dyDescent="0.25">
      <c r="A238" s="44"/>
      <c r="B238" s="46"/>
      <c r="C238" s="46"/>
      <c r="D238" s="46"/>
      <c r="E238" s="46"/>
      <c r="F238" s="46"/>
      <c r="G238" s="46"/>
      <c r="H238" s="46"/>
      <c r="I238" s="46"/>
      <c r="J238" s="46"/>
      <c r="K238" s="46"/>
      <c r="L238" s="15"/>
    </row>
    <row r="239" spans="1:12" x14ac:dyDescent="0.25">
      <c r="A239" s="44"/>
      <c r="B239" s="46"/>
      <c r="C239" s="46"/>
      <c r="D239" s="46"/>
      <c r="E239" s="46"/>
      <c r="F239" s="46"/>
      <c r="G239" s="46"/>
      <c r="H239" s="46"/>
      <c r="I239" s="46"/>
      <c r="J239" s="46"/>
      <c r="K239" s="46"/>
      <c r="L239" s="15"/>
    </row>
    <row r="240" spans="1:12" x14ac:dyDescent="0.25">
      <c r="A240" s="44"/>
      <c r="B240" s="46"/>
      <c r="C240" s="46"/>
      <c r="D240" s="46"/>
      <c r="E240" s="46"/>
      <c r="F240" s="46"/>
      <c r="G240" s="46"/>
      <c r="H240" s="46"/>
      <c r="I240" s="46"/>
      <c r="J240" s="46"/>
      <c r="K240" s="46"/>
      <c r="L240" s="15"/>
    </row>
    <row r="241" spans="1:12" x14ac:dyDescent="0.25">
      <c r="A241" s="44"/>
      <c r="B241" s="46"/>
      <c r="C241" s="46"/>
      <c r="D241" s="46"/>
      <c r="E241" s="46"/>
      <c r="F241" s="46"/>
      <c r="G241" s="46"/>
      <c r="H241" s="46"/>
      <c r="I241" s="46"/>
      <c r="J241" s="46"/>
      <c r="K241" s="46"/>
      <c r="L241" s="15"/>
    </row>
    <row r="242" spans="1:12" x14ac:dyDescent="0.25">
      <c r="A242" s="44"/>
      <c r="B242" s="46"/>
      <c r="C242" s="46"/>
      <c r="D242" s="46"/>
      <c r="E242" s="46"/>
      <c r="F242" s="46"/>
      <c r="G242" s="46"/>
      <c r="H242" s="46"/>
      <c r="I242" s="46"/>
      <c r="J242" s="46"/>
      <c r="K242" s="46"/>
      <c r="L242" s="15"/>
    </row>
    <row r="243" spans="1:12" x14ac:dyDescent="0.25">
      <c r="A243" s="44"/>
      <c r="B243" s="46"/>
      <c r="C243" s="46"/>
      <c r="D243" s="46"/>
      <c r="E243" s="46"/>
      <c r="F243" s="46"/>
      <c r="G243" s="46"/>
      <c r="H243" s="46"/>
      <c r="I243" s="46"/>
      <c r="J243" s="46"/>
      <c r="K243" s="46"/>
      <c r="L243" s="15"/>
    </row>
    <row r="244" spans="1:12" x14ac:dyDescent="0.25">
      <c r="A244" s="44"/>
      <c r="B244" s="46"/>
      <c r="C244" s="46"/>
      <c r="D244" s="46"/>
      <c r="E244" s="46"/>
      <c r="F244" s="46"/>
      <c r="G244" s="46"/>
      <c r="H244" s="46"/>
      <c r="I244" s="46"/>
      <c r="J244" s="46"/>
      <c r="K244" s="46"/>
      <c r="L244" s="15"/>
    </row>
    <row r="245" spans="1:12" x14ac:dyDescent="0.25">
      <c r="A245" s="44"/>
      <c r="B245" s="46"/>
      <c r="C245" s="46"/>
      <c r="D245" s="46"/>
      <c r="E245" s="46"/>
      <c r="F245" s="46"/>
      <c r="G245" s="46"/>
      <c r="H245" s="46"/>
      <c r="I245" s="46"/>
      <c r="J245" s="46"/>
      <c r="K245" s="46"/>
      <c r="L245" s="15"/>
    </row>
    <row r="246" spans="1:12" x14ac:dyDescent="0.25">
      <c r="A246" s="44"/>
      <c r="B246" s="46"/>
      <c r="C246" s="46"/>
      <c r="D246" s="46"/>
      <c r="E246" s="46"/>
      <c r="F246" s="46"/>
      <c r="G246" s="46"/>
      <c r="H246" s="46"/>
      <c r="I246" s="46"/>
      <c r="J246" s="46"/>
      <c r="K246" s="46"/>
      <c r="L246" s="15"/>
    </row>
    <row r="247" spans="1:12" x14ac:dyDescent="0.25">
      <c r="A247" s="44"/>
      <c r="B247" s="46"/>
      <c r="C247" s="46"/>
      <c r="D247" s="46"/>
      <c r="E247" s="46"/>
      <c r="F247" s="46"/>
      <c r="G247" s="46"/>
      <c r="H247" s="46"/>
      <c r="I247" s="46"/>
      <c r="J247" s="46"/>
      <c r="K247" s="46"/>
      <c r="L247" s="15"/>
    </row>
    <row r="248" spans="1:12" x14ac:dyDescent="0.25">
      <c r="A248" s="44"/>
      <c r="B248" s="46"/>
      <c r="C248" s="46"/>
      <c r="D248" s="46"/>
      <c r="E248" s="46"/>
      <c r="F248" s="46"/>
      <c r="G248" s="46"/>
      <c r="H248" s="46"/>
      <c r="I248" s="46"/>
      <c r="J248" s="46"/>
      <c r="K248" s="46"/>
      <c r="L248" s="15"/>
    </row>
    <row r="249" spans="1:12" x14ac:dyDescent="0.25">
      <c r="A249" s="44"/>
      <c r="B249" s="46"/>
      <c r="C249" s="46"/>
      <c r="D249" s="46"/>
      <c r="E249" s="46"/>
      <c r="F249" s="46"/>
      <c r="G249" s="46"/>
      <c r="H249" s="46"/>
      <c r="I249" s="46"/>
      <c r="J249" s="46"/>
      <c r="K249" s="46"/>
      <c r="L249" s="15"/>
    </row>
    <row r="250" spans="1:12" x14ac:dyDescent="0.25">
      <c r="A250" s="44"/>
      <c r="B250" s="46"/>
      <c r="C250" s="46"/>
      <c r="D250" s="46"/>
      <c r="E250" s="46"/>
      <c r="F250" s="46"/>
      <c r="G250" s="46"/>
      <c r="H250" s="46"/>
      <c r="I250" s="46"/>
      <c r="J250" s="46"/>
      <c r="K250" s="46"/>
      <c r="L250" s="15"/>
    </row>
    <row r="251" spans="1:12" x14ac:dyDescent="0.25">
      <c r="A251" s="44"/>
      <c r="B251" s="46"/>
      <c r="C251" s="46"/>
      <c r="D251" s="46"/>
      <c r="E251" s="46"/>
      <c r="F251" s="46"/>
      <c r="G251" s="46"/>
      <c r="H251" s="46"/>
      <c r="I251" s="46"/>
      <c r="J251" s="46"/>
      <c r="K251" s="46"/>
      <c r="L251" s="15"/>
    </row>
    <row r="252" spans="1:12" x14ac:dyDescent="0.25">
      <c r="A252" s="44"/>
      <c r="B252" s="46"/>
      <c r="C252" s="46"/>
      <c r="D252" s="46"/>
      <c r="E252" s="46"/>
      <c r="F252" s="46"/>
      <c r="G252" s="46"/>
      <c r="H252" s="46"/>
      <c r="I252" s="46"/>
      <c r="J252" s="46"/>
      <c r="K252" s="46"/>
      <c r="L252" s="15"/>
    </row>
    <row r="253" spans="1:12" x14ac:dyDescent="0.25">
      <c r="A253" s="44"/>
      <c r="B253" s="46"/>
      <c r="C253" s="46"/>
      <c r="D253" s="46"/>
      <c r="E253" s="46"/>
      <c r="F253" s="46"/>
      <c r="G253" s="46"/>
      <c r="H253" s="46"/>
      <c r="I253" s="46"/>
      <c r="J253" s="46"/>
      <c r="K253" s="46"/>
      <c r="L253" s="15"/>
    </row>
    <row r="254" spans="1:12" x14ac:dyDescent="0.25">
      <c r="A254" s="44"/>
      <c r="B254" s="46"/>
      <c r="C254" s="46"/>
      <c r="D254" s="46"/>
      <c r="E254" s="46"/>
      <c r="F254" s="46"/>
      <c r="G254" s="46"/>
      <c r="H254" s="46"/>
      <c r="I254" s="46"/>
      <c r="J254" s="46"/>
      <c r="K254" s="46"/>
      <c r="L254" s="15"/>
    </row>
    <row r="255" spans="1:12" x14ac:dyDescent="0.25">
      <c r="A255" s="44"/>
      <c r="B255" s="46"/>
      <c r="C255" s="46"/>
      <c r="D255" s="46"/>
      <c r="E255" s="46"/>
      <c r="F255" s="46"/>
      <c r="G255" s="46"/>
      <c r="H255" s="46"/>
      <c r="I255" s="46"/>
      <c r="J255" s="46"/>
      <c r="K255" s="46"/>
      <c r="L255" s="15"/>
    </row>
    <row r="256" spans="1:12" x14ac:dyDescent="0.25">
      <c r="A256" s="44"/>
      <c r="B256" s="46"/>
      <c r="C256" s="46"/>
      <c r="D256" s="46"/>
      <c r="E256" s="46"/>
      <c r="F256" s="46"/>
      <c r="G256" s="46"/>
      <c r="H256" s="46"/>
      <c r="I256" s="46"/>
      <c r="J256" s="46"/>
      <c r="K256" s="46"/>
      <c r="L256" s="15"/>
    </row>
    <row r="257" spans="1:12" x14ac:dyDescent="0.25">
      <c r="A257" s="44"/>
      <c r="B257" s="46"/>
      <c r="C257" s="46"/>
      <c r="D257" s="46"/>
      <c r="E257" s="46"/>
      <c r="F257" s="46"/>
      <c r="G257" s="46"/>
      <c r="H257" s="46"/>
      <c r="I257" s="46"/>
      <c r="J257" s="46"/>
      <c r="K257" s="46"/>
      <c r="L257" s="15"/>
    </row>
    <row r="258" spans="1:12" x14ac:dyDescent="0.25">
      <c r="A258" s="44"/>
      <c r="B258" s="46"/>
      <c r="C258" s="46"/>
      <c r="D258" s="46"/>
      <c r="E258" s="46"/>
      <c r="F258" s="46"/>
      <c r="G258" s="46"/>
      <c r="H258" s="46"/>
      <c r="I258" s="46"/>
      <c r="J258" s="46"/>
      <c r="K258" s="46"/>
      <c r="L258" s="15"/>
    </row>
    <row r="259" spans="1:12" x14ac:dyDescent="0.25">
      <c r="A259" s="44"/>
      <c r="B259" s="46"/>
      <c r="C259" s="46"/>
      <c r="D259" s="46"/>
      <c r="E259" s="46"/>
      <c r="F259" s="46"/>
      <c r="G259" s="46"/>
      <c r="H259" s="46"/>
      <c r="I259" s="46"/>
      <c r="J259" s="46"/>
      <c r="K259" s="46"/>
      <c r="L259" s="15"/>
    </row>
    <row r="260" spans="1:12" x14ac:dyDescent="0.25">
      <c r="A260" s="44"/>
      <c r="B260" s="46"/>
      <c r="C260" s="46"/>
      <c r="D260" s="46"/>
      <c r="E260" s="46"/>
      <c r="F260" s="46"/>
      <c r="G260" s="46"/>
      <c r="H260" s="46"/>
      <c r="I260" s="46"/>
      <c r="J260" s="46"/>
      <c r="K260" s="46"/>
      <c r="L260" s="15"/>
    </row>
    <row r="261" spans="1:12" x14ac:dyDescent="0.25">
      <c r="A261" s="44"/>
      <c r="B261" s="46"/>
      <c r="C261" s="46"/>
      <c r="D261" s="46"/>
      <c r="E261" s="46"/>
      <c r="F261" s="46"/>
      <c r="G261" s="46"/>
      <c r="H261" s="46"/>
      <c r="I261" s="46"/>
      <c r="J261" s="46"/>
      <c r="K261" s="46"/>
      <c r="L261" s="15"/>
    </row>
    <row r="262" spans="1:12" x14ac:dyDescent="0.25">
      <c r="A262" s="44"/>
      <c r="B262" s="46"/>
      <c r="C262" s="46"/>
      <c r="D262" s="46"/>
      <c r="E262" s="46"/>
      <c r="F262" s="46"/>
      <c r="G262" s="46"/>
      <c r="H262" s="46"/>
      <c r="I262" s="46"/>
      <c r="J262" s="46"/>
      <c r="K262" s="46"/>
      <c r="L262" s="15"/>
    </row>
    <row r="263" spans="1:12" x14ac:dyDescent="0.25">
      <c r="A263" s="44"/>
      <c r="B263" s="46"/>
      <c r="C263" s="46"/>
      <c r="D263" s="46"/>
      <c r="E263" s="46"/>
      <c r="F263" s="46"/>
      <c r="G263" s="46"/>
      <c r="H263" s="46"/>
      <c r="I263" s="46"/>
      <c r="J263" s="46"/>
      <c r="K263" s="46"/>
      <c r="L263" s="15"/>
    </row>
    <row r="264" spans="1:12" x14ac:dyDescent="0.25">
      <c r="A264" s="44"/>
      <c r="B264" s="46"/>
      <c r="C264" s="46"/>
      <c r="D264" s="46"/>
      <c r="E264" s="46"/>
      <c r="F264" s="46"/>
      <c r="G264" s="46"/>
      <c r="H264" s="46"/>
      <c r="I264" s="46"/>
      <c r="J264" s="46"/>
      <c r="K264" s="46"/>
      <c r="L264" s="15"/>
    </row>
    <row r="265" spans="1:12" x14ac:dyDescent="0.25">
      <c r="A265" s="44"/>
      <c r="B265" s="46"/>
      <c r="C265" s="46"/>
      <c r="D265" s="46"/>
      <c r="E265" s="46"/>
      <c r="F265" s="46"/>
      <c r="G265" s="46"/>
      <c r="H265" s="46"/>
      <c r="I265" s="46"/>
      <c r="J265" s="46"/>
      <c r="K265" s="46"/>
      <c r="L265" s="15"/>
    </row>
    <row r="266" spans="1:12" x14ac:dyDescent="0.25">
      <c r="A266" s="44"/>
      <c r="B266" s="46"/>
      <c r="C266" s="46"/>
      <c r="D266" s="46"/>
      <c r="E266" s="46"/>
      <c r="F266" s="46"/>
      <c r="G266" s="46"/>
      <c r="H266" s="46"/>
      <c r="I266" s="46"/>
      <c r="J266" s="46"/>
      <c r="K266" s="46"/>
      <c r="L266" s="15"/>
    </row>
    <row r="267" spans="1:12" x14ac:dyDescent="0.25">
      <c r="A267" s="44"/>
      <c r="B267" s="46"/>
      <c r="C267" s="46"/>
      <c r="D267" s="46"/>
      <c r="E267" s="46"/>
      <c r="F267" s="46"/>
      <c r="G267" s="46"/>
      <c r="H267" s="46"/>
      <c r="I267" s="46"/>
      <c r="J267" s="46"/>
      <c r="K267" s="46"/>
      <c r="L267" s="15"/>
    </row>
    <row r="268" spans="1:12" x14ac:dyDescent="0.25">
      <c r="A268" s="44"/>
      <c r="B268" s="46"/>
      <c r="C268" s="46"/>
      <c r="D268" s="46"/>
      <c r="E268" s="46"/>
      <c r="F268" s="46"/>
      <c r="G268" s="46"/>
      <c r="H268" s="46"/>
      <c r="I268" s="46"/>
      <c r="J268" s="46"/>
      <c r="K268" s="46"/>
      <c r="L268" s="15"/>
    </row>
    <row r="269" spans="1:12" x14ac:dyDescent="0.25">
      <c r="A269" s="44"/>
      <c r="B269" s="46"/>
      <c r="C269" s="46"/>
      <c r="D269" s="46"/>
      <c r="E269" s="46"/>
      <c r="F269" s="46"/>
      <c r="G269" s="46"/>
      <c r="H269" s="46"/>
      <c r="I269" s="46"/>
      <c r="J269" s="46"/>
      <c r="K269" s="46"/>
      <c r="L269" s="15"/>
    </row>
    <row r="270" spans="1:12" x14ac:dyDescent="0.25">
      <c r="A270" s="44"/>
      <c r="B270" s="46"/>
      <c r="C270" s="46"/>
      <c r="D270" s="46"/>
      <c r="E270" s="46"/>
      <c r="F270" s="46"/>
      <c r="G270" s="46"/>
      <c r="H270" s="46"/>
      <c r="I270" s="46"/>
      <c r="J270" s="46"/>
      <c r="K270" s="46"/>
      <c r="L270" s="15"/>
    </row>
    <row r="271" spans="1:12" x14ac:dyDescent="0.25">
      <c r="A271" s="44"/>
      <c r="B271" s="46"/>
      <c r="C271" s="46"/>
      <c r="D271" s="46"/>
      <c r="E271" s="46"/>
      <c r="F271" s="46"/>
      <c r="G271" s="46"/>
      <c r="H271" s="46"/>
      <c r="I271" s="46"/>
      <c r="J271" s="46"/>
      <c r="K271" s="46"/>
      <c r="L271" s="15"/>
    </row>
    <row r="272" spans="1:12" x14ac:dyDescent="0.25">
      <c r="A272" s="44"/>
      <c r="B272" s="46"/>
      <c r="C272" s="46"/>
      <c r="D272" s="46"/>
      <c r="E272" s="46"/>
      <c r="F272" s="46"/>
      <c r="G272" s="46"/>
      <c r="H272" s="46"/>
      <c r="I272" s="46"/>
      <c r="J272" s="46"/>
      <c r="K272" s="46"/>
      <c r="L272" s="15"/>
    </row>
    <row r="273" spans="1:12" x14ac:dyDescent="0.25">
      <c r="A273" s="44"/>
      <c r="B273" s="46"/>
      <c r="C273" s="46"/>
      <c r="D273" s="46"/>
      <c r="E273" s="46"/>
      <c r="F273" s="46"/>
      <c r="G273" s="46"/>
      <c r="H273" s="46"/>
      <c r="I273" s="46"/>
      <c r="J273" s="46"/>
      <c r="K273" s="46"/>
      <c r="L273" s="15"/>
    </row>
    <row r="274" spans="1:12" x14ac:dyDescent="0.25">
      <c r="A274" s="44"/>
      <c r="B274" s="46"/>
      <c r="C274" s="46"/>
      <c r="D274" s="46"/>
      <c r="E274" s="46"/>
      <c r="F274" s="46"/>
      <c r="G274" s="46"/>
      <c r="H274" s="46"/>
      <c r="I274" s="46"/>
      <c r="J274" s="46"/>
      <c r="K274" s="46"/>
      <c r="L274" s="15"/>
    </row>
    <row r="275" spans="1:12" x14ac:dyDescent="0.25">
      <c r="A275" s="44"/>
      <c r="B275" s="46"/>
      <c r="C275" s="46"/>
      <c r="D275" s="46"/>
      <c r="E275" s="46"/>
      <c r="F275" s="46"/>
      <c r="G275" s="46"/>
      <c r="H275" s="46"/>
      <c r="I275" s="46"/>
      <c r="J275" s="46"/>
      <c r="K275" s="46"/>
      <c r="L275" s="15"/>
    </row>
    <row r="276" spans="1:12" x14ac:dyDescent="0.25">
      <c r="A276" s="44"/>
      <c r="B276" s="46"/>
      <c r="C276" s="46"/>
      <c r="D276" s="46"/>
      <c r="E276" s="46"/>
      <c r="F276" s="46"/>
      <c r="G276" s="46"/>
      <c r="H276" s="46"/>
      <c r="I276" s="46"/>
      <c r="J276" s="46"/>
      <c r="K276" s="46"/>
      <c r="L276" s="15"/>
    </row>
    <row r="277" spans="1:12" x14ac:dyDescent="0.25">
      <c r="A277" s="44"/>
      <c r="B277" s="46"/>
      <c r="C277" s="46"/>
      <c r="D277" s="46"/>
      <c r="E277" s="46"/>
      <c r="F277" s="46"/>
      <c r="G277" s="46"/>
      <c r="H277" s="46"/>
      <c r="I277" s="46"/>
      <c r="J277" s="46"/>
      <c r="K277" s="46"/>
      <c r="L277" s="15"/>
    </row>
    <row r="278" spans="1:12" x14ac:dyDescent="0.25">
      <c r="A278" s="44"/>
      <c r="B278" s="46"/>
      <c r="C278" s="46"/>
      <c r="D278" s="46"/>
      <c r="E278" s="46"/>
      <c r="F278" s="46"/>
      <c r="G278" s="46"/>
      <c r="H278" s="46"/>
      <c r="I278" s="46"/>
      <c r="J278" s="46"/>
      <c r="K278" s="46"/>
      <c r="L278" s="15"/>
    </row>
    <row r="279" spans="1:12" x14ac:dyDescent="0.25">
      <c r="A279" s="44"/>
      <c r="B279" s="46"/>
      <c r="C279" s="46"/>
      <c r="D279" s="46"/>
      <c r="E279" s="46"/>
      <c r="F279" s="46"/>
      <c r="G279" s="46"/>
      <c r="H279" s="46"/>
      <c r="I279" s="46"/>
      <c r="J279" s="46"/>
      <c r="K279" s="46"/>
      <c r="L279" s="15"/>
    </row>
    <row r="280" spans="1:12" x14ac:dyDescent="0.25">
      <c r="A280" s="44"/>
      <c r="B280" s="46"/>
      <c r="C280" s="46"/>
      <c r="D280" s="46"/>
      <c r="E280" s="46"/>
      <c r="F280" s="46"/>
      <c r="G280" s="46"/>
      <c r="H280" s="46"/>
      <c r="I280" s="46"/>
      <c r="J280" s="46"/>
      <c r="K280" s="46"/>
      <c r="L280" s="15"/>
    </row>
    <row r="281" spans="1:12" x14ac:dyDescent="0.25">
      <c r="A281" s="44"/>
      <c r="B281" s="46"/>
      <c r="C281" s="46"/>
      <c r="D281" s="46"/>
      <c r="E281" s="46"/>
      <c r="F281" s="46"/>
      <c r="G281" s="46"/>
      <c r="H281" s="46"/>
      <c r="I281" s="46"/>
      <c r="J281" s="46"/>
      <c r="K281" s="46"/>
      <c r="L281" s="15"/>
    </row>
    <row r="282" spans="1:12" x14ac:dyDescent="0.25">
      <c r="A282" s="44"/>
      <c r="B282" s="46"/>
      <c r="C282" s="46"/>
      <c r="D282" s="46"/>
      <c r="E282" s="46"/>
      <c r="F282" s="46"/>
      <c r="G282" s="46"/>
      <c r="H282" s="46"/>
      <c r="I282" s="46"/>
      <c r="J282" s="46"/>
      <c r="K282" s="46"/>
      <c r="L282" s="15"/>
    </row>
    <row r="283" spans="1:12" x14ac:dyDescent="0.25">
      <c r="A283" s="44"/>
      <c r="B283" s="46"/>
      <c r="C283" s="46"/>
      <c r="D283" s="46"/>
      <c r="E283" s="46"/>
      <c r="F283" s="46"/>
      <c r="G283" s="46"/>
      <c r="H283" s="46"/>
      <c r="I283" s="46"/>
      <c r="J283" s="46"/>
      <c r="K283" s="46"/>
      <c r="L283" s="15"/>
    </row>
    <row r="284" spans="1:12" x14ac:dyDescent="0.25">
      <c r="A284" s="44"/>
      <c r="B284" s="46"/>
      <c r="C284" s="46"/>
      <c r="D284" s="46"/>
      <c r="E284" s="46"/>
      <c r="F284" s="46"/>
      <c r="G284" s="46"/>
      <c r="H284" s="46"/>
      <c r="I284" s="46"/>
      <c r="J284" s="46"/>
      <c r="K284" s="46"/>
      <c r="L284" s="15"/>
    </row>
    <row r="285" spans="1:12" x14ac:dyDescent="0.25">
      <c r="A285" s="44"/>
      <c r="B285" s="46"/>
      <c r="C285" s="46"/>
      <c r="D285" s="46"/>
      <c r="E285" s="46"/>
      <c r="F285" s="46"/>
      <c r="G285" s="46"/>
      <c r="H285" s="46"/>
      <c r="I285" s="46"/>
      <c r="J285" s="46"/>
      <c r="K285" s="46"/>
      <c r="L285" s="15"/>
    </row>
    <row r="286" spans="1:12" x14ac:dyDescent="0.25">
      <c r="A286" s="44"/>
      <c r="B286" s="46"/>
      <c r="C286" s="46"/>
      <c r="D286" s="46"/>
      <c r="E286" s="46"/>
      <c r="F286" s="46"/>
      <c r="G286" s="46"/>
      <c r="H286" s="46"/>
      <c r="I286" s="46"/>
      <c r="J286" s="46"/>
      <c r="K286" s="46"/>
      <c r="L286" s="15"/>
    </row>
    <row r="287" spans="1:12" x14ac:dyDescent="0.25">
      <c r="A287" s="44"/>
      <c r="B287" s="46"/>
      <c r="C287" s="46"/>
      <c r="D287" s="46"/>
      <c r="E287" s="46"/>
      <c r="F287" s="46"/>
      <c r="G287" s="46"/>
      <c r="H287" s="46"/>
      <c r="I287" s="46"/>
      <c r="J287" s="46"/>
      <c r="K287" s="46"/>
      <c r="L287" s="15"/>
    </row>
    <row r="288" spans="1:12" x14ac:dyDescent="0.25">
      <c r="A288" s="44"/>
      <c r="B288" s="46"/>
      <c r="C288" s="46"/>
      <c r="D288" s="46"/>
      <c r="E288" s="46"/>
      <c r="F288" s="46"/>
      <c r="G288" s="46"/>
      <c r="H288" s="46"/>
      <c r="I288" s="46"/>
      <c r="J288" s="46"/>
      <c r="K288" s="46"/>
      <c r="L288" s="15"/>
    </row>
    <row r="289" spans="1:12" x14ac:dyDescent="0.25">
      <c r="A289" s="44"/>
      <c r="B289" s="46"/>
      <c r="C289" s="46"/>
      <c r="D289" s="46"/>
      <c r="E289" s="46"/>
      <c r="F289" s="46"/>
      <c r="G289" s="46"/>
      <c r="H289" s="46"/>
      <c r="I289" s="46"/>
      <c r="J289" s="46"/>
      <c r="K289" s="46"/>
      <c r="L289" s="15"/>
    </row>
    <row r="290" spans="1:12" x14ac:dyDescent="0.25">
      <c r="A290" s="44"/>
      <c r="B290" s="46"/>
      <c r="C290" s="46"/>
      <c r="D290" s="46"/>
      <c r="E290" s="46"/>
      <c r="F290" s="46"/>
      <c r="G290" s="46"/>
      <c r="H290" s="46"/>
      <c r="I290" s="46"/>
      <c r="J290" s="46"/>
      <c r="K290" s="46"/>
      <c r="L290" s="15"/>
    </row>
    <row r="291" spans="1:12" x14ac:dyDescent="0.25">
      <c r="A291" s="44"/>
      <c r="B291" s="46"/>
      <c r="C291" s="46"/>
      <c r="D291" s="46"/>
      <c r="E291" s="46"/>
      <c r="F291" s="46"/>
      <c r="G291" s="46"/>
      <c r="H291" s="46"/>
      <c r="I291" s="46"/>
      <c r="J291" s="46"/>
      <c r="K291" s="46"/>
      <c r="L291" s="15"/>
    </row>
    <row r="292" spans="1:12" x14ac:dyDescent="0.25">
      <c r="A292" s="44"/>
      <c r="B292" s="46"/>
      <c r="C292" s="46"/>
      <c r="D292" s="46"/>
      <c r="E292" s="46"/>
      <c r="F292" s="46"/>
      <c r="G292" s="46"/>
      <c r="H292" s="46"/>
      <c r="I292" s="46"/>
      <c r="J292" s="46"/>
      <c r="K292" s="46"/>
      <c r="L292" s="15"/>
    </row>
    <row r="293" spans="1:12" x14ac:dyDescent="0.25">
      <c r="A293" s="44"/>
      <c r="B293" s="46"/>
      <c r="C293" s="46"/>
      <c r="D293" s="46"/>
      <c r="E293" s="46"/>
      <c r="F293" s="46"/>
      <c r="G293" s="46"/>
      <c r="H293" s="46"/>
      <c r="I293" s="46"/>
      <c r="J293" s="46"/>
      <c r="K293" s="46"/>
      <c r="L293" s="15"/>
    </row>
    <row r="294" spans="1:12" x14ac:dyDescent="0.25">
      <c r="A294" s="44"/>
      <c r="B294" s="46"/>
      <c r="C294" s="46"/>
      <c r="D294" s="46"/>
      <c r="E294" s="46"/>
      <c r="F294" s="46"/>
      <c r="G294" s="46"/>
      <c r="H294" s="46"/>
      <c r="I294" s="46"/>
      <c r="J294" s="46"/>
      <c r="K294" s="46"/>
      <c r="L294" s="15"/>
    </row>
    <row r="295" spans="1:12" x14ac:dyDescent="0.25">
      <c r="A295" s="44"/>
      <c r="B295" s="46"/>
      <c r="C295" s="46"/>
      <c r="D295" s="46"/>
      <c r="E295" s="46"/>
      <c r="F295" s="46"/>
      <c r="G295" s="46"/>
      <c r="H295" s="46"/>
      <c r="I295" s="46"/>
      <c r="J295" s="46"/>
      <c r="K295" s="46"/>
      <c r="L295" s="15"/>
    </row>
    <row r="296" spans="1:12" x14ac:dyDescent="0.25">
      <c r="A296" s="44"/>
      <c r="B296" s="46"/>
      <c r="C296" s="46"/>
      <c r="D296" s="46"/>
      <c r="E296" s="46"/>
      <c r="F296" s="46"/>
      <c r="G296" s="46"/>
      <c r="H296" s="46"/>
      <c r="I296" s="46"/>
      <c r="J296" s="46"/>
      <c r="K296" s="46"/>
      <c r="L296" s="15"/>
    </row>
    <row r="297" spans="1:12" x14ac:dyDescent="0.25">
      <c r="A297" s="44"/>
      <c r="B297" s="46"/>
      <c r="C297" s="46"/>
      <c r="D297" s="46"/>
      <c r="E297" s="46"/>
      <c r="F297" s="46"/>
      <c r="G297" s="46"/>
      <c r="H297" s="46"/>
      <c r="I297" s="46"/>
      <c r="J297" s="46"/>
      <c r="K297" s="46"/>
      <c r="L297" s="15"/>
    </row>
    <row r="298" spans="1:12" x14ac:dyDescent="0.25">
      <c r="A298" s="44"/>
      <c r="B298" s="46"/>
      <c r="C298" s="46"/>
      <c r="D298" s="46"/>
      <c r="E298" s="46"/>
      <c r="F298" s="46"/>
      <c r="G298" s="46"/>
      <c r="H298" s="46"/>
      <c r="I298" s="46"/>
      <c r="J298" s="46"/>
      <c r="K298" s="46"/>
      <c r="L298" s="15"/>
    </row>
    <row r="299" spans="1:12" x14ac:dyDescent="0.25">
      <c r="A299" s="44"/>
      <c r="B299" s="46"/>
      <c r="C299" s="46"/>
      <c r="D299" s="46"/>
      <c r="E299" s="46"/>
      <c r="F299" s="46"/>
      <c r="G299" s="46"/>
      <c r="H299" s="46"/>
      <c r="I299" s="46"/>
      <c r="J299" s="46"/>
      <c r="K299" s="46"/>
      <c r="L299" s="15"/>
    </row>
    <row r="300" spans="1:12" x14ac:dyDescent="0.25">
      <c r="A300" s="44"/>
      <c r="B300" s="46"/>
      <c r="C300" s="46"/>
      <c r="D300" s="46"/>
      <c r="E300" s="46"/>
      <c r="F300" s="46"/>
      <c r="G300" s="46"/>
      <c r="H300" s="46"/>
      <c r="I300" s="46"/>
      <c r="J300" s="46"/>
      <c r="K300" s="46"/>
      <c r="L300" s="15"/>
    </row>
    <row r="301" spans="1:12" x14ac:dyDescent="0.25">
      <c r="A301" s="44"/>
      <c r="B301" s="46"/>
      <c r="C301" s="46"/>
      <c r="D301" s="46"/>
      <c r="E301" s="46"/>
      <c r="F301" s="46"/>
      <c r="G301" s="46"/>
      <c r="H301" s="46"/>
      <c r="I301" s="46"/>
      <c r="J301" s="46"/>
      <c r="K301" s="46"/>
      <c r="L301" s="15"/>
    </row>
    <row r="302" spans="1:12" x14ac:dyDescent="0.25">
      <c r="A302" s="44"/>
      <c r="B302" s="46"/>
      <c r="C302" s="46"/>
      <c r="D302" s="46"/>
      <c r="E302" s="46"/>
      <c r="F302" s="46"/>
      <c r="G302" s="46"/>
      <c r="H302" s="46"/>
      <c r="I302" s="46"/>
      <c r="J302" s="46"/>
      <c r="K302" s="46"/>
      <c r="L302" s="15"/>
    </row>
    <row r="303" spans="1:12" x14ac:dyDescent="0.25">
      <c r="A303" s="44"/>
      <c r="B303" s="46"/>
      <c r="C303" s="46"/>
      <c r="D303" s="46"/>
      <c r="E303" s="46"/>
      <c r="F303" s="46"/>
      <c r="G303" s="46"/>
      <c r="H303" s="46"/>
      <c r="I303" s="46"/>
      <c r="J303" s="46"/>
      <c r="K303" s="46"/>
      <c r="L303" s="15"/>
    </row>
    <row r="304" spans="1:12" x14ac:dyDescent="0.25">
      <c r="A304" s="44"/>
      <c r="B304" s="46"/>
      <c r="C304" s="46"/>
      <c r="D304" s="46"/>
      <c r="E304" s="46"/>
      <c r="F304" s="46"/>
      <c r="G304" s="46"/>
      <c r="H304" s="46"/>
      <c r="I304" s="46"/>
      <c r="J304" s="46"/>
      <c r="K304" s="46"/>
      <c r="L304" s="15"/>
    </row>
    <row r="305" spans="1:12" x14ac:dyDescent="0.25">
      <c r="A305" s="44"/>
      <c r="B305" s="46"/>
      <c r="C305" s="46"/>
      <c r="D305" s="46"/>
      <c r="E305" s="46"/>
      <c r="F305" s="46"/>
      <c r="G305" s="46"/>
      <c r="H305" s="46"/>
      <c r="I305" s="46"/>
      <c r="J305" s="46"/>
      <c r="K305" s="46"/>
      <c r="L305" s="15"/>
    </row>
    <row r="306" spans="1:12" x14ac:dyDescent="0.25">
      <c r="A306" s="44"/>
      <c r="B306" s="46"/>
      <c r="C306" s="46"/>
      <c r="D306" s="46"/>
      <c r="E306" s="46"/>
      <c r="F306" s="46"/>
      <c r="G306" s="46"/>
      <c r="H306" s="46"/>
      <c r="I306" s="46"/>
      <c r="J306" s="46"/>
      <c r="K306" s="46"/>
      <c r="L306" s="15"/>
    </row>
    <row r="307" spans="1:12" x14ac:dyDescent="0.25">
      <c r="A307" s="44"/>
      <c r="B307" s="46"/>
      <c r="C307" s="46"/>
      <c r="D307" s="46"/>
      <c r="E307" s="46"/>
      <c r="F307" s="46"/>
      <c r="G307" s="46"/>
      <c r="H307" s="46"/>
      <c r="I307" s="46"/>
      <c r="J307" s="46"/>
      <c r="K307" s="46"/>
      <c r="L307" s="15"/>
    </row>
    <row r="308" spans="1:12" x14ac:dyDescent="0.25">
      <c r="A308" s="44"/>
      <c r="B308" s="46"/>
      <c r="C308" s="46"/>
      <c r="D308" s="46"/>
      <c r="E308" s="46"/>
      <c r="F308" s="46"/>
      <c r="G308" s="46"/>
      <c r="H308" s="46"/>
      <c r="I308" s="46"/>
      <c r="J308" s="46"/>
      <c r="K308" s="46"/>
      <c r="L308" s="15"/>
    </row>
    <row r="309" spans="1:12" x14ac:dyDescent="0.25">
      <c r="A309" s="44"/>
      <c r="B309" s="46"/>
      <c r="C309" s="46"/>
      <c r="D309" s="46"/>
      <c r="E309" s="46"/>
      <c r="F309" s="46"/>
      <c r="G309" s="46"/>
      <c r="H309" s="46"/>
      <c r="I309" s="46"/>
      <c r="J309" s="46"/>
      <c r="K309" s="46"/>
      <c r="L309" s="15"/>
    </row>
    <row r="310" spans="1:12" x14ac:dyDescent="0.25">
      <c r="A310" s="44"/>
      <c r="B310" s="46"/>
      <c r="C310" s="46"/>
      <c r="D310" s="46"/>
      <c r="E310" s="46"/>
      <c r="F310" s="46"/>
      <c r="G310" s="46"/>
      <c r="H310" s="46"/>
      <c r="I310" s="46"/>
      <c r="J310" s="46"/>
      <c r="K310" s="46"/>
      <c r="L310" s="15"/>
    </row>
    <row r="311" spans="1:12" x14ac:dyDescent="0.25">
      <c r="A311" s="44"/>
      <c r="B311" s="46"/>
      <c r="C311" s="46"/>
      <c r="D311" s="46"/>
      <c r="E311" s="46"/>
      <c r="F311" s="46"/>
      <c r="G311" s="46"/>
      <c r="H311" s="46"/>
      <c r="I311" s="46"/>
      <c r="J311" s="46"/>
      <c r="K311" s="46"/>
      <c r="L311" s="15"/>
    </row>
    <row r="312" spans="1:12" x14ac:dyDescent="0.25">
      <c r="A312" s="44"/>
      <c r="B312" s="46"/>
      <c r="C312" s="46"/>
      <c r="D312" s="46"/>
      <c r="E312" s="46"/>
      <c r="F312" s="46"/>
      <c r="G312" s="46"/>
      <c r="H312" s="46"/>
      <c r="I312" s="46"/>
      <c r="J312" s="46"/>
      <c r="K312" s="46"/>
      <c r="L312" s="15"/>
    </row>
    <row r="313" spans="1:12" x14ac:dyDescent="0.25">
      <c r="A313" s="44"/>
      <c r="B313" s="46"/>
      <c r="C313" s="46"/>
      <c r="D313" s="46"/>
      <c r="E313" s="46"/>
      <c r="F313" s="46"/>
      <c r="G313" s="46"/>
      <c r="H313" s="46"/>
      <c r="I313" s="46"/>
      <c r="J313" s="46"/>
      <c r="K313" s="46"/>
      <c r="L313" s="15"/>
    </row>
    <row r="314" spans="1:12" x14ac:dyDescent="0.25">
      <c r="A314" s="44"/>
      <c r="B314" s="46"/>
      <c r="C314" s="46"/>
      <c r="D314" s="46"/>
      <c r="E314" s="46"/>
      <c r="F314" s="46"/>
      <c r="G314" s="46"/>
      <c r="H314" s="46"/>
      <c r="I314" s="46"/>
      <c r="J314" s="46"/>
      <c r="K314" s="46"/>
      <c r="L314" s="15"/>
    </row>
    <row r="315" spans="1:12" x14ac:dyDescent="0.25">
      <c r="A315" s="44"/>
      <c r="B315" s="46"/>
      <c r="C315" s="46"/>
      <c r="D315" s="46"/>
      <c r="E315" s="46"/>
      <c r="F315" s="46"/>
      <c r="G315" s="46"/>
      <c r="H315" s="46"/>
      <c r="I315" s="46"/>
      <c r="J315" s="46"/>
      <c r="K315" s="46"/>
      <c r="L315" s="15"/>
    </row>
    <row r="316" spans="1:12" x14ac:dyDescent="0.25">
      <c r="A316" s="44"/>
      <c r="B316" s="46"/>
      <c r="C316" s="46"/>
      <c r="D316" s="46"/>
      <c r="E316" s="46"/>
      <c r="F316" s="46"/>
      <c r="G316" s="46"/>
      <c r="H316" s="46"/>
      <c r="I316" s="46"/>
      <c r="J316" s="46"/>
      <c r="K316" s="46"/>
      <c r="L316" s="15"/>
    </row>
    <row r="317" spans="1:12" x14ac:dyDescent="0.25">
      <c r="A317" s="44"/>
      <c r="B317" s="46"/>
      <c r="C317" s="46"/>
      <c r="D317" s="46"/>
      <c r="E317" s="46"/>
      <c r="F317" s="46"/>
      <c r="G317" s="46"/>
      <c r="H317" s="46"/>
      <c r="I317" s="46"/>
      <c r="J317" s="46"/>
      <c r="K317" s="46"/>
      <c r="L317" s="15"/>
    </row>
    <row r="318" spans="1:12" x14ac:dyDescent="0.25">
      <c r="A318" s="44"/>
      <c r="B318" s="46"/>
      <c r="C318" s="46"/>
      <c r="D318" s="46"/>
      <c r="E318" s="46"/>
      <c r="F318" s="46"/>
      <c r="G318" s="46"/>
      <c r="H318" s="46"/>
      <c r="I318" s="46"/>
      <c r="J318" s="46"/>
      <c r="K318" s="46"/>
      <c r="L318" s="15"/>
    </row>
    <row r="319" spans="1:12" x14ac:dyDescent="0.25">
      <c r="A319" s="44"/>
      <c r="B319" s="46"/>
      <c r="C319" s="46"/>
      <c r="D319" s="46"/>
      <c r="E319" s="46"/>
      <c r="F319" s="46"/>
      <c r="G319" s="46"/>
      <c r="H319" s="46"/>
      <c r="I319" s="46"/>
      <c r="J319" s="46"/>
      <c r="K319" s="46"/>
      <c r="L319" s="15"/>
    </row>
    <row r="320" spans="1:12" x14ac:dyDescent="0.25">
      <c r="A320" s="44"/>
      <c r="B320" s="46"/>
      <c r="C320" s="46"/>
      <c r="D320" s="46"/>
      <c r="E320" s="46"/>
      <c r="F320" s="46"/>
      <c r="G320" s="46"/>
      <c r="H320" s="46"/>
      <c r="I320" s="46"/>
      <c r="J320" s="46"/>
      <c r="K320" s="46"/>
      <c r="L320" s="15"/>
    </row>
    <row r="321" spans="1:12" x14ac:dyDescent="0.25">
      <c r="A321" s="44"/>
      <c r="B321" s="46"/>
      <c r="C321" s="46"/>
      <c r="D321" s="46"/>
      <c r="E321" s="46"/>
      <c r="F321" s="46"/>
      <c r="G321" s="46"/>
      <c r="H321" s="46"/>
      <c r="I321" s="46"/>
      <c r="J321" s="46"/>
      <c r="K321" s="46"/>
      <c r="L321" s="15"/>
    </row>
    <row r="322" spans="1:12" x14ac:dyDescent="0.25">
      <c r="A322" s="44"/>
      <c r="B322" s="46"/>
      <c r="C322" s="46"/>
      <c r="D322" s="46"/>
      <c r="E322" s="46"/>
      <c r="F322" s="46"/>
      <c r="G322" s="46"/>
      <c r="H322" s="46"/>
      <c r="I322" s="46"/>
      <c r="J322" s="46"/>
      <c r="K322" s="46"/>
      <c r="L322" s="15"/>
    </row>
    <row r="323" spans="1:12" x14ac:dyDescent="0.25">
      <c r="A323" s="44"/>
      <c r="B323" s="46"/>
      <c r="C323" s="46"/>
      <c r="D323" s="46"/>
      <c r="E323" s="46"/>
      <c r="F323" s="46"/>
      <c r="G323" s="46"/>
      <c r="H323" s="46"/>
      <c r="I323" s="46"/>
      <c r="J323" s="46"/>
      <c r="K323" s="46"/>
      <c r="L323" s="15"/>
    </row>
    <row r="324" spans="1:12" x14ac:dyDescent="0.25">
      <c r="A324" s="44"/>
      <c r="B324" s="46"/>
      <c r="C324" s="46"/>
      <c r="D324" s="46"/>
      <c r="E324" s="46"/>
      <c r="F324" s="46"/>
      <c r="G324" s="46"/>
      <c r="H324" s="46"/>
      <c r="I324" s="46"/>
      <c r="J324" s="46"/>
      <c r="K324" s="46"/>
      <c r="L324" s="15"/>
    </row>
    <row r="325" spans="1:12" x14ac:dyDescent="0.25">
      <c r="A325" s="44"/>
      <c r="B325" s="46"/>
      <c r="C325" s="46"/>
      <c r="D325" s="46"/>
      <c r="E325" s="46"/>
      <c r="F325" s="46"/>
      <c r="G325" s="46"/>
      <c r="H325" s="46"/>
      <c r="I325" s="46"/>
      <c r="J325" s="46"/>
      <c r="K325" s="46"/>
      <c r="L325" s="15"/>
    </row>
    <row r="326" spans="1:12" x14ac:dyDescent="0.25">
      <c r="A326" s="44"/>
      <c r="B326" s="46"/>
      <c r="C326" s="46"/>
      <c r="D326" s="46"/>
      <c r="E326" s="46"/>
      <c r="F326" s="46"/>
      <c r="G326" s="46"/>
      <c r="H326" s="46"/>
      <c r="I326" s="46"/>
      <c r="J326" s="46"/>
      <c r="K326" s="46"/>
      <c r="L326" s="15"/>
    </row>
    <row r="327" spans="1:12" x14ac:dyDescent="0.25">
      <c r="A327" s="44"/>
      <c r="B327" s="46"/>
      <c r="C327" s="46"/>
      <c r="D327" s="46"/>
      <c r="E327" s="46"/>
      <c r="F327" s="46"/>
      <c r="G327" s="46"/>
      <c r="H327" s="46"/>
      <c r="I327" s="46"/>
      <c r="J327" s="46"/>
      <c r="K327" s="46"/>
      <c r="L327" s="15"/>
    </row>
    <row r="328" spans="1:12" x14ac:dyDescent="0.25">
      <c r="A328" s="44"/>
      <c r="B328" s="46"/>
      <c r="C328" s="46"/>
      <c r="D328" s="46"/>
      <c r="E328" s="46"/>
      <c r="F328" s="46"/>
      <c r="G328" s="46"/>
      <c r="H328" s="46"/>
      <c r="I328" s="46"/>
      <c r="J328" s="46"/>
      <c r="K328" s="46"/>
      <c r="L328" s="15"/>
    </row>
    <row r="329" spans="1:12" x14ac:dyDescent="0.25">
      <c r="A329" s="44"/>
      <c r="B329" s="46"/>
      <c r="C329" s="46"/>
      <c r="D329" s="46"/>
      <c r="E329" s="46"/>
      <c r="F329" s="46"/>
      <c r="G329" s="46"/>
      <c r="H329" s="46"/>
      <c r="I329" s="46"/>
      <c r="J329" s="46"/>
      <c r="K329" s="46"/>
      <c r="L329" s="15"/>
    </row>
    <row r="330" spans="1:12" x14ac:dyDescent="0.25">
      <c r="A330" s="44"/>
      <c r="B330" s="46"/>
      <c r="C330" s="46"/>
      <c r="D330" s="46"/>
      <c r="E330" s="46"/>
      <c r="F330" s="46"/>
      <c r="G330" s="46"/>
      <c r="H330" s="46"/>
      <c r="I330" s="46"/>
      <c r="J330" s="46"/>
      <c r="K330" s="46"/>
      <c r="L330" s="15"/>
    </row>
    <row r="331" spans="1:12" x14ac:dyDescent="0.25">
      <c r="A331" s="44"/>
      <c r="B331" s="46"/>
      <c r="C331" s="46"/>
      <c r="D331" s="46"/>
      <c r="E331" s="46"/>
      <c r="F331" s="46"/>
      <c r="G331" s="46"/>
      <c r="H331" s="46"/>
      <c r="I331" s="46"/>
      <c r="J331" s="46"/>
      <c r="K331" s="46"/>
      <c r="L331" s="15"/>
    </row>
    <row r="332" spans="1:12" x14ac:dyDescent="0.25">
      <c r="A332" s="44"/>
      <c r="B332" s="46"/>
      <c r="C332" s="46"/>
      <c r="D332" s="46"/>
      <c r="E332" s="46"/>
      <c r="F332" s="46"/>
      <c r="G332" s="46"/>
      <c r="H332" s="46"/>
      <c r="I332" s="46"/>
      <c r="J332" s="46"/>
      <c r="K332" s="46"/>
      <c r="L332" s="15"/>
    </row>
    <row r="333" spans="1:12" x14ac:dyDescent="0.25">
      <c r="A333" s="44"/>
      <c r="B333" s="46"/>
      <c r="C333" s="46"/>
      <c r="D333" s="46"/>
      <c r="E333" s="46"/>
      <c r="F333" s="46"/>
      <c r="G333" s="46"/>
      <c r="H333" s="46"/>
      <c r="I333" s="46"/>
      <c r="J333" s="46"/>
      <c r="K333" s="46"/>
      <c r="L333" s="15"/>
    </row>
    <row r="334" spans="1:12" x14ac:dyDescent="0.25">
      <c r="A334" s="44"/>
      <c r="B334" s="46"/>
      <c r="C334" s="46"/>
      <c r="D334" s="46"/>
      <c r="E334" s="46"/>
      <c r="F334" s="46"/>
      <c r="G334" s="46"/>
      <c r="H334" s="46"/>
      <c r="I334" s="46"/>
      <c r="J334" s="46"/>
      <c r="K334" s="46"/>
      <c r="L334" s="15"/>
    </row>
    <row r="335" spans="1:12" x14ac:dyDescent="0.25">
      <c r="A335" s="44"/>
      <c r="B335" s="46"/>
      <c r="C335" s="46"/>
      <c r="D335" s="46"/>
      <c r="E335" s="46"/>
      <c r="F335" s="46"/>
      <c r="G335" s="46"/>
      <c r="H335" s="46"/>
      <c r="I335" s="46"/>
      <c r="J335" s="46"/>
      <c r="K335" s="46"/>
      <c r="L335" s="15"/>
    </row>
    <row r="336" spans="1:12" x14ac:dyDescent="0.25">
      <c r="A336" s="44"/>
      <c r="B336" s="46"/>
      <c r="C336" s="46"/>
      <c r="D336" s="46"/>
      <c r="E336" s="46"/>
      <c r="F336" s="46"/>
      <c r="G336" s="46"/>
      <c r="H336" s="46"/>
      <c r="I336" s="46"/>
      <c r="J336" s="46"/>
      <c r="K336" s="46"/>
      <c r="L336" s="15"/>
    </row>
    <row r="337" spans="1:12" x14ac:dyDescent="0.25">
      <c r="A337" s="44"/>
      <c r="B337" s="46"/>
      <c r="C337" s="46"/>
      <c r="D337" s="46"/>
      <c r="E337" s="46"/>
      <c r="F337" s="46"/>
      <c r="G337" s="46"/>
      <c r="H337" s="46"/>
      <c r="I337" s="46"/>
      <c r="J337" s="46"/>
      <c r="K337" s="46"/>
      <c r="L337" s="15"/>
    </row>
    <row r="338" spans="1:12" x14ac:dyDescent="0.25">
      <c r="A338" s="44"/>
      <c r="B338" s="46"/>
      <c r="C338" s="46"/>
      <c r="D338" s="46"/>
      <c r="E338" s="46"/>
      <c r="F338" s="46"/>
      <c r="G338" s="46"/>
      <c r="H338" s="46"/>
      <c r="I338" s="46"/>
      <c r="J338" s="46"/>
      <c r="K338" s="46"/>
      <c r="L338" s="15"/>
    </row>
    <row r="339" spans="1:12" x14ac:dyDescent="0.25">
      <c r="A339" s="44"/>
      <c r="B339" s="46"/>
      <c r="C339" s="46"/>
      <c r="D339" s="46"/>
      <c r="E339" s="46"/>
      <c r="F339" s="46"/>
      <c r="G339" s="46"/>
      <c r="H339" s="46"/>
      <c r="I339" s="46"/>
      <c r="J339" s="46"/>
      <c r="K339" s="46"/>
      <c r="L339" s="15"/>
    </row>
    <row r="340" spans="1:12" x14ac:dyDescent="0.25">
      <c r="A340" s="44"/>
      <c r="B340" s="46"/>
      <c r="C340" s="46"/>
      <c r="D340" s="46"/>
      <c r="E340" s="46"/>
      <c r="F340" s="46"/>
      <c r="G340" s="46"/>
      <c r="H340" s="46"/>
      <c r="I340" s="46"/>
      <c r="J340" s="46"/>
      <c r="K340" s="46"/>
      <c r="L340" s="15"/>
    </row>
    <row r="341" spans="1:12" x14ac:dyDescent="0.25">
      <c r="A341" s="44"/>
      <c r="B341" s="46"/>
      <c r="C341" s="46"/>
      <c r="D341" s="46"/>
      <c r="E341" s="46"/>
      <c r="F341" s="46"/>
      <c r="G341" s="46"/>
      <c r="H341" s="46"/>
      <c r="I341" s="46"/>
      <c r="J341" s="46"/>
      <c r="K341" s="46"/>
      <c r="L341" s="15"/>
    </row>
    <row r="342" spans="1:12" x14ac:dyDescent="0.25">
      <c r="A342" s="44"/>
      <c r="B342" s="46"/>
      <c r="C342" s="46"/>
      <c r="D342" s="46"/>
      <c r="E342" s="46"/>
      <c r="F342" s="46"/>
      <c r="G342" s="46"/>
      <c r="H342" s="46"/>
      <c r="I342" s="46"/>
      <c r="J342" s="46"/>
      <c r="K342" s="46"/>
      <c r="L342" s="15"/>
    </row>
    <row r="343" spans="1:12" x14ac:dyDescent="0.25">
      <c r="A343" s="44"/>
      <c r="B343" s="46"/>
      <c r="C343" s="46"/>
      <c r="D343" s="46"/>
      <c r="E343" s="46"/>
      <c r="F343" s="46"/>
      <c r="G343" s="46"/>
      <c r="H343" s="46"/>
      <c r="I343" s="46"/>
      <c r="J343" s="46"/>
      <c r="K343" s="46"/>
      <c r="L343" s="15"/>
    </row>
    <row r="344" spans="1:12" x14ac:dyDescent="0.25">
      <c r="A344" s="44"/>
      <c r="B344" s="46"/>
      <c r="C344" s="46"/>
      <c r="D344" s="46"/>
      <c r="E344" s="46"/>
      <c r="F344" s="46"/>
      <c r="G344" s="46"/>
      <c r="H344" s="46"/>
      <c r="I344" s="46"/>
      <c r="J344" s="46"/>
      <c r="K344" s="46"/>
      <c r="L344" s="15"/>
    </row>
    <row r="345" spans="1:12" x14ac:dyDescent="0.25">
      <c r="A345" s="44"/>
      <c r="B345" s="46"/>
      <c r="C345" s="46"/>
      <c r="D345" s="46"/>
      <c r="E345" s="46"/>
      <c r="F345" s="46"/>
      <c r="G345" s="46"/>
      <c r="H345" s="46"/>
      <c r="I345" s="46"/>
      <c r="J345" s="46"/>
      <c r="K345" s="46"/>
      <c r="L345" s="15"/>
    </row>
    <row r="346" spans="1:12" x14ac:dyDescent="0.25">
      <c r="A346" s="44"/>
      <c r="B346" s="46"/>
      <c r="C346" s="46"/>
      <c r="D346" s="46"/>
      <c r="E346" s="46"/>
      <c r="F346" s="46"/>
      <c r="G346" s="46"/>
      <c r="H346" s="46"/>
      <c r="I346" s="46"/>
      <c r="J346" s="46"/>
      <c r="K346" s="46"/>
      <c r="L346" s="15"/>
    </row>
    <row r="347" spans="1:12" x14ac:dyDescent="0.25">
      <c r="A347" s="44"/>
      <c r="B347" s="46"/>
      <c r="C347" s="46"/>
      <c r="D347" s="46"/>
      <c r="E347" s="46"/>
      <c r="F347" s="46"/>
      <c r="G347" s="46"/>
      <c r="H347" s="46"/>
      <c r="I347" s="46"/>
      <c r="J347" s="46"/>
      <c r="K347" s="46"/>
      <c r="L347" s="15"/>
    </row>
    <row r="348" spans="1:12" x14ac:dyDescent="0.25">
      <c r="A348" s="44"/>
      <c r="B348" s="46"/>
      <c r="C348" s="46"/>
      <c r="D348" s="46"/>
      <c r="E348" s="46"/>
      <c r="F348" s="46"/>
      <c r="G348" s="46"/>
      <c r="H348" s="46"/>
      <c r="I348" s="46"/>
      <c r="J348" s="46"/>
      <c r="K348" s="46"/>
      <c r="L348" s="15"/>
    </row>
    <row r="349" spans="1:12" x14ac:dyDescent="0.25">
      <c r="A349" s="44"/>
      <c r="B349" s="46"/>
      <c r="C349" s="46"/>
      <c r="D349" s="46"/>
      <c r="E349" s="46"/>
      <c r="F349" s="46"/>
      <c r="G349" s="46"/>
      <c r="H349" s="46"/>
      <c r="I349" s="46"/>
      <c r="J349" s="46"/>
      <c r="K349" s="46"/>
      <c r="L349" s="15"/>
    </row>
    <row r="350" spans="1:12" x14ac:dyDescent="0.25">
      <c r="A350" s="44"/>
      <c r="B350" s="46"/>
      <c r="C350" s="46"/>
      <c r="D350" s="46"/>
      <c r="E350" s="46"/>
      <c r="F350" s="46"/>
      <c r="G350" s="46"/>
      <c r="H350" s="46"/>
      <c r="I350" s="46"/>
      <c r="J350" s="46"/>
      <c r="K350" s="46"/>
      <c r="L350" s="15"/>
    </row>
    <row r="351" spans="1:12" x14ac:dyDescent="0.25">
      <c r="A351" s="44"/>
      <c r="B351" s="46"/>
      <c r="C351" s="46"/>
      <c r="D351" s="46"/>
      <c r="E351" s="46"/>
      <c r="F351" s="46"/>
      <c r="G351" s="46"/>
      <c r="H351" s="46"/>
      <c r="I351" s="46"/>
      <c r="J351" s="46"/>
      <c r="K351" s="46"/>
      <c r="L351" s="15"/>
    </row>
    <row r="352" spans="1:12" x14ac:dyDescent="0.25">
      <c r="A352" s="44"/>
      <c r="B352" s="46"/>
      <c r="C352" s="46"/>
      <c r="D352" s="46"/>
      <c r="E352" s="46"/>
      <c r="F352" s="46"/>
      <c r="G352" s="46"/>
      <c r="H352" s="46"/>
      <c r="I352" s="46"/>
      <c r="J352" s="46"/>
      <c r="K352" s="46"/>
      <c r="L352" s="15"/>
    </row>
    <row r="353" spans="1:12" x14ac:dyDescent="0.25">
      <c r="A353" s="44"/>
      <c r="B353" s="46"/>
      <c r="C353" s="46"/>
      <c r="D353" s="46"/>
      <c r="E353" s="46"/>
      <c r="F353" s="46"/>
      <c r="G353" s="46"/>
      <c r="H353" s="46"/>
      <c r="I353" s="46"/>
      <c r="J353" s="46"/>
      <c r="K353" s="46"/>
      <c r="L353" s="15"/>
    </row>
    <row r="354" spans="1:12" x14ac:dyDescent="0.25">
      <c r="A354" s="44"/>
      <c r="B354" s="46"/>
      <c r="C354" s="46"/>
      <c r="D354" s="46"/>
      <c r="E354" s="46"/>
      <c r="F354" s="46"/>
      <c r="G354" s="46"/>
      <c r="H354" s="46"/>
      <c r="I354" s="46"/>
      <c r="J354" s="46"/>
      <c r="K354" s="46"/>
      <c r="L354" s="15"/>
    </row>
    <row r="355" spans="1:12" x14ac:dyDescent="0.25">
      <c r="A355" s="44"/>
      <c r="B355" s="46"/>
      <c r="C355" s="46"/>
      <c r="D355" s="46"/>
      <c r="E355" s="46"/>
      <c r="F355" s="46"/>
      <c r="G355" s="46"/>
      <c r="H355" s="46"/>
      <c r="I355" s="46"/>
      <c r="J355" s="46"/>
      <c r="K355" s="46"/>
      <c r="L355" s="15"/>
    </row>
    <row r="356" spans="1:12" x14ac:dyDescent="0.25">
      <c r="A356" s="44"/>
      <c r="B356" s="46"/>
      <c r="C356" s="46"/>
      <c r="D356" s="46"/>
      <c r="E356" s="46"/>
      <c r="F356" s="46"/>
      <c r="G356" s="46"/>
      <c r="H356" s="46"/>
      <c r="I356" s="46"/>
      <c r="J356" s="46"/>
      <c r="K356" s="46"/>
      <c r="L356" s="15"/>
    </row>
    <row r="357" spans="1:12" x14ac:dyDescent="0.25">
      <c r="A357" s="44"/>
      <c r="B357" s="46"/>
      <c r="C357" s="46"/>
      <c r="D357" s="46"/>
      <c r="E357" s="46"/>
      <c r="F357" s="46"/>
      <c r="G357" s="46"/>
      <c r="H357" s="46"/>
      <c r="I357" s="46"/>
      <c r="J357" s="46"/>
      <c r="K357" s="46"/>
      <c r="L357" s="15"/>
    </row>
    <row r="358" spans="1:12" x14ac:dyDescent="0.25">
      <c r="A358" s="44"/>
      <c r="B358" s="46"/>
      <c r="C358" s="46"/>
      <c r="D358" s="46"/>
      <c r="E358" s="46"/>
      <c r="F358" s="46"/>
      <c r="G358" s="46"/>
      <c r="H358" s="46"/>
      <c r="I358" s="46"/>
      <c r="J358" s="46"/>
      <c r="K358" s="46"/>
      <c r="L358" s="15"/>
    </row>
    <row r="359" spans="1:12" x14ac:dyDescent="0.25">
      <c r="A359" s="44"/>
      <c r="B359" s="46"/>
      <c r="C359" s="46"/>
      <c r="D359" s="46"/>
      <c r="E359" s="46"/>
      <c r="F359" s="46"/>
      <c r="G359" s="46"/>
      <c r="H359" s="46"/>
      <c r="I359" s="46"/>
      <c r="J359" s="46"/>
      <c r="K359" s="46"/>
      <c r="L359" s="15"/>
    </row>
    <row r="360" spans="1:12" x14ac:dyDescent="0.25">
      <c r="A360" s="44"/>
      <c r="B360" s="46"/>
      <c r="C360" s="46"/>
      <c r="D360" s="46"/>
      <c r="E360" s="46"/>
      <c r="F360" s="46"/>
      <c r="G360" s="46"/>
      <c r="H360" s="46"/>
      <c r="I360" s="46"/>
      <c r="J360" s="46"/>
      <c r="K360" s="46"/>
      <c r="L360" s="15"/>
    </row>
    <row r="361" spans="1:12" x14ac:dyDescent="0.25">
      <c r="A361" s="44"/>
      <c r="B361" s="46"/>
      <c r="C361" s="46"/>
      <c r="D361" s="46"/>
      <c r="E361" s="46"/>
      <c r="F361" s="46"/>
      <c r="G361" s="46"/>
      <c r="H361" s="46"/>
      <c r="I361" s="46"/>
      <c r="J361" s="46"/>
      <c r="K361" s="46"/>
      <c r="L361" s="15"/>
    </row>
    <row r="362" spans="1:12" x14ac:dyDescent="0.25">
      <c r="A362" s="44"/>
      <c r="B362" s="46"/>
      <c r="C362" s="46"/>
      <c r="D362" s="46"/>
      <c r="E362" s="46"/>
      <c r="F362" s="46"/>
      <c r="G362" s="46"/>
      <c r="H362" s="46"/>
      <c r="I362" s="46"/>
      <c r="J362" s="46"/>
      <c r="K362" s="46"/>
      <c r="L362" s="15"/>
    </row>
    <row r="363" spans="1:12" x14ac:dyDescent="0.25">
      <c r="A363" s="44"/>
      <c r="B363" s="46"/>
      <c r="C363" s="46"/>
      <c r="D363" s="46"/>
      <c r="E363" s="46"/>
      <c r="F363" s="46"/>
      <c r="G363" s="46"/>
      <c r="H363" s="46"/>
      <c r="I363" s="46"/>
      <c r="J363" s="46"/>
      <c r="K363" s="46"/>
      <c r="L363" s="15"/>
    </row>
    <row r="364" spans="1:12" x14ac:dyDescent="0.25">
      <c r="A364" s="44"/>
      <c r="B364" s="46"/>
      <c r="C364" s="46"/>
      <c r="D364" s="46"/>
      <c r="E364" s="46"/>
      <c r="F364" s="46"/>
      <c r="G364" s="46"/>
      <c r="H364" s="46"/>
      <c r="I364" s="46"/>
      <c r="J364" s="46"/>
      <c r="K364" s="46"/>
      <c r="L364" s="15"/>
    </row>
    <row r="365" spans="1:12" x14ac:dyDescent="0.25">
      <c r="A365" s="44"/>
      <c r="B365" s="46"/>
      <c r="C365" s="46"/>
      <c r="D365" s="46"/>
      <c r="E365" s="46"/>
      <c r="F365" s="46"/>
      <c r="G365" s="46"/>
      <c r="H365" s="46"/>
      <c r="I365" s="46"/>
      <c r="J365" s="46"/>
      <c r="K365" s="46"/>
      <c r="L365" s="15"/>
    </row>
    <row r="366" spans="1:12" x14ac:dyDescent="0.25">
      <c r="A366" s="44"/>
      <c r="B366" s="46"/>
      <c r="C366" s="46"/>
      <c r="D366" s="46"/>
      <c r="E366" s="46"/>
      <c r="F366" s="46"/>
      <c r="G366" s="46"/>
      <c r="H366" s="46"/>
      <c r="I366" s="46"/>
      <c r="J366" s="46"/>
      <c r="K366" s="46"/>
      <c r="L366" s="15"/>
    </row>
    <row r="367" spans="1:12" x14ac:dyDescent="0.25">
      <c r="A367" s="44"/>
      <c r="B367" s="46"/>
      <c r="C367" s="46"/>
      <c r="D367" s="46"/>
      <c r="E367" s="46"/>
      <c r="F367" s="46"/>
      <c r="G367" s="46"/>
      <c r="H367" s="46"/>
      <c r="I367" s="46"/>
      <c r="J367" s="46"/>
      <c r="K367" s="46"/>
      <c r="L367" s="15"/>
    </row>
    <row r="368" spans="1:12" x14ac:dyDescent="0.25">
      <c r="A368" s="44"/>
      <c r="B368" s="46"/>
      <c r="C368" s="46"/>
      <c r="D368" s="46"/>
      <c r="E368" s="46"/>
      <c r="F368" s="46"/>
      <c r="G368" s="46"/>
      <c r="H368" s="46"/>
      <c r="I368" s="46"/>
      <c r="J368" s="46"/>
      <c r="K368" s="46"/>
      <c r="L368" s="15"/>
    </row>
    <row r="369" spans="1:12" x14ac:dyDescent="0.25">
      <c r="A369" s="44"/>
      <c r="B369" s="46"/>
      <c r="C369" s="46"/>
      <c r="D369" s="46"/>
      <c r="E369" s="46"/>
      <c r="F369" s="46"/>
      <c r="G369" s="46"/>
      <c r="H369" s="46"/>
      <c r="I369" s="46"/>
      <c r="J369" s="46"/>
      <c r="K369" s="46"/>
      <c r="L369" s="15"/>
    </row>
    <row r="370" spans="1:12" x14ac:dyDescent="0.25">
      <c r="A370" s="44"/>
      <c r="B370" s="46"/>
      <c r="C370" s="46"/>
      <c r="D370" s="46"/>
      <c r="E370" s="46"/>
      <c r="F370" s="46"/>
      <c r="G370" s="46"/>
      <c r="H370" s="46"/>
      <c r="I370" s="46"/>
      <c r="J370" s="46"/>
      <c r="K370" s="46"/>
      <c r="L370" s="15"/>
    </row>
    <row r="371" spans="1:12" x14ac:dyDescent="0.25">
      <c r="A371" s="44"/>
      <c r="B371" s="46"/>
      <c r="C371" s="46"/>
      <c r="D371" s="46"/>
      <c r="E371" s="46"/>
      <c r="F371" s="46"/>
      <c r="G371" s="46"/>
      <c r="H371" s="46"/>
      <c r="I371" s="46"/>
      <c r="J371" s="46"/>
      <c r="K371" s="46"/>
      <c r="L371" s="15"/>
    </row>
    <row r="372" spans="1:12" x14ac:dyDescent="0.25">
      <c r="A372" s="44"/>
      <c r="B372" s="46"/>
      <c r="C372" s="46"/>
      <c r="D372" s="46"/>
      <c r="E372" s="46"/>
      <c r="F372" s="46"/>
      <c r="G372" s="46"/>
      <c r="H372" s="46"/>
      <c r="I372" s="46"/>
      <c r="J372" s="46"/>
      <c r="K372" s="46"/>
      <c r="L372" s="15"/>
    </row>
    <row r="373" spans="1:12" x14ac:dyDescent="0.25">
      <c r="A373" s="44"/>
      <c r="B373" s="46"/>
      <c r="C373" s="46"/>
      <c r="D373" s="46"/>
      <c r="E373" s="46"/>
      <c r="F373" s="46"/>
      <c r="G373" s="46"/>
      <c r="H373" s="46"/>
      <c r="I373" s="46"/>
      <c r="J373" s="46"/>
      <c r="K373" s="46"/>
      <c r="L373" s="15"/>
    </row>
    <row r="374" spans="1:12" x14ac:dyDescent="0.25">
      <c r="A374" s="44"/>
      <c r="B374" s="46"/>
      <c r="C374" s="46"/>
      <c r="D374" s="46"/>
      <c r="E374" s="46"/>
      <c r="F374" s="46"/>
      <c r="G374" s="46"/>
      <c r="H374" s="46"/>
      <c r="I374" s="46"/>
      <c r="J374" s="46"/>
      <c r="K374" s="46"/>
      <c r="L374" s="15"/>
    </row>
    <row r="375" spans="1:12" x14ac:dyDescent="0.25">
      <c r="A375" s="44"/>
      <c r="B375" s="46"/>
      <c r="C375" s="46"/>
      <c r="D375" s="46"/>
      <c r="E375" s="46"/>
      <c r="F375" s="46"/>
      <c r="G375" s="46"/>
      <c r="H375" s="46"/>
      <c r="I375" s="46"/>
      <c r="J375" s="46"/>
      <c r="K375" s="46"/>
      <c r="L375" s="15"/>
    </row>
    <row r="376" spans="1:12" x14ac:dyDescent="0.25">
      <c r="A376" s="44"/>
      <c r="B376" s="46"/>
      <c r="C376" s="46"/>
      <c r="D376" s="46"/>
      <c r="E376" s="46"/>
      <c r="F376" s="46"/>
      <c r="G376" s="46"/>
      <c r="H376" s="46"/>
      <c r="I376" s="46"/>
      <c r="J376" s="46"/>
      <c r="K376" s="46"/>
      <c r="L376" s="15"/>
    </row>
    <row r="377" spans="1:12" x14ac:dyDescent="0.25">
      <c r="A377" s="44"/>
      <c r="B377" s="46"/>
      <c r="C377" s="46"/>
      <c r="D377" s="46"/>
      <c r="E377" s="46"/>
      <c r="F377" s="46"/>
      <c r="G377" s="46"/>
      <c r="H377" s="46"/>
      <c r="I377" s="46"/>
      <c r="J377" s="46"/>
      <c r="K377" s="46"/>
      <c r="L377" s="15"/>
    </row>
    <row r="378" spans="1:12" x14ac:dyDescent="0.25">
      <c r="A378" s="44"/>
      <c r="B378" s="46"/>
      <c r="C378" s="46"/>
      <c r="D378" s="46"/>
      <c r="E378" s="46"/>
      <c r="F378" s="46"/>
      <c r="G378" s="46"/>
      <c r="H378" s="46"/>
      <c r="I378" s="46"/>
      <c r="J378" s="46"/>
      <c r="K378" s="46"/>
      <c r="L378" s="15"/>
    </row>
    <row r="379" spans="1:12" x14ac:dyDescent="0.25">
      <c r="A379" s="44"/>
      <c r="B379" s="46"/>
      <c r="C379" s="46"/>
      <c r="D379" s="46"/>
      <c r="E379" s="46"/>
      <c r="F379" s="46"/>
      <c r="G379" s="46"/>
      <c r="H379" s="46"/>
      <c r="I379" s="46"/>
      <c r="J379" s="46"/>
      <c r="K379" s="46"/>
      <c r="L379" s="15"/>
    </row>
    <row r="380" spans="1:12" x14ac:dyDescent="0.25">
      <c r="A380" s="44"/>
      <c r="B380" s="46"/>
      <c r="C380" s="46"/>
      <c r="D380" s="46"/>
      <c r="E380" s="46"/>
      <c r="F380" s="46"/>
      <c r="G380" s="46"/>
      <c r="H380" s="46"/>
      <c r="I380" s="46"/>
      <c r="J380" s="46"/>
      <c r="K380" s="46"/>
      <c r="L380" s="15"/>
    </row>
    <row r="381" spans="1:12" x14ac:dyDescent="0.25">
      <c r="A381" s="44"/>
      <c r="B381" s="46"/>
      <c r="C381" s="46"/>
      <c r="D381" s="46"/>
      <c r="E381" s="46"/>
      <c r="F381" s="46"/>
      <c r="G381" s="46"/>
      <c r="H381" s="46"/>
      <c r="I381" s="46"/>
      <c r="J381" s="46"/>
      <c r="K381" s="46"/>
      <c r="L381" s="15"/>
    </row>
    <row r="382" spans="1:12" x14ac:dyDescent="0.25">
      <c r="A382" s="44"/>
      <c r="B382" s="46"/>
      <c r="C382" s="46"/>
      <c r="D382" s="46"/>
      <c r="E382" s="46"/>
      <c r="F382" s="46"/>
      <c r="G382" s="46"/>
      <c r="H382" s="46"/>
      <c r="I382" s="46"/>
      <c r="J382" s="46"/>
      <c r="K382" s="46"/>
      <c r="L382" s="15"/>
    </row>
    <row r="383" spans="1:12" x14ac:dyDescent="0.25">
      <c r="A383" s="44"/>
      <c r="B383" s="46"/>
      <c r="C383" s="46"/>
      <c r="D383" s="46"/>
      <c r="E383" s="46"/>
      <c r="F383" s="46"/>
      <c r="G383" s="46"/>
      <c r="H383" s="46"/>
      <c r="I383" s="46"/>
      <c r="J383" s="46"/>
      <c r="K383" s="46"/>
      <c r="L383" s="15"/>
    </row>
    <row r="384" spans="1:12" x14ac:dyDescent="0.25">
      <c r="A384" s="44"/>
      <c r="B384" s="46"/>
      <c r="C384" s="46"/>
      <c r="D384" s="46"/>
      <c r="E384" s="46"/>
      <c r="F384" s="46"/>
      <c r="G384" s="46"/>
      <c r="H384" s="46"/>
      <c r="I384" s="46"/>
      <c r="J384" s="46"/>
      <c r="K384" s="46"/>
      <c r="L384" s="15"/>
    </row>
    <row r="385" spans="1:12" x14ac:dyDescent="0.25">
      <c r="A385" s="44"/>
      <c r="B385" s="46"/>
      <c r="C385" s="46"/>
      <c r="D385" s="46"/>
      <c r="E385" s="46"/>
      <c r="F385" s="46"/>
      <c r="G385" s="46"/>
      <c r="H385" s="46"/>
      <c r="I385" s="46"/>
      <c r="J385" s="46"/>
      <c r="K385" s="46"/>
      <c r="L385" s="15"/>
    </row>
    <row r="386" spans="1:12" x14ac:dyDescent="0.25">
      <c r="A386" s="44"/>
      <c r="B386" s="46"/>
      <c r="C386" s="46"/>
      <c r="D386" s="46"/>
      <c r="E386" s="46"/>
      <c r="F386" s="46"/>
      <c r="G386" s="46"/>
      <c r="H386" s="46"/>
      <c r="I386" s="46"/>
      <c r="J386" s="46"/>
      <c r="K386" s="46"/>
      <c r="L386" s="15"/>
    </row>
    <row r="387" spans="1:12" x14ac:dyDescent="0.25">
      <c r="A387" s="44"/>
      <c r="B387" s="46"/>
      <c r="C387" s="46"/>
      <c r="D387" s="46"/>
      <c r="E387" s="46"/>
      <c r="F387" s="46"/>
      <c r="G387" s="46"/>
      <c r="H387" s="46"/>
      <c r="I387" s="46"/>
      <c r="J387" s="46"/>
      <c r="K387" s="46"/>
      <c r="L387" s="15"/>
    </row>
    <row r="388" spans="1:12" x14ac:dyDescent="0.25">
      <c r="A388" s="44"/>
      <c r="B388" s="46"/>
      <c r="C388" s="46"/>
      <c r="D388" s="46"/>
      <c r="E388" s="46"/>
      <c r="F388" s="46"/>
      <c r="G388" s="46"/>
      <c r="H388" s="46"/>
      <c r="I388" s="46"/>
      <c r="J388" s="46"/>
      <c r="K388" s="46"/>
      <c r="L388" s="15"/>
    </row>
    <row r="389" spans="1:12" x14ac:dyDescent="0.25">
      <c r="A389" s="44"/>
      <c r="B389" s="46"/>
      <c r="C389" s="46"/>
      <c r="D389" s="46"/>
      <c r="E389" s="46"/>
      <c r="F389" s="46"/>
      <c r="G389" s="46"/>
      <c r="H389" s="46"/>
      <c r="I389" s="46"/>
      <c r="J389" s="46"/>
      <c r="K389" s="46"/>
      <c r="L389" s="15"/>
    </row>
    <row r="390" spans="1:12" x14ac:dyDescent="0.25">
      <c r="A390" s="44"/>
      <c r="B390" s="46"/>
      <c r="C390" s="46"/>
      <c r="D390" s="46"/>
      <c r="E390" s="46"/>
      <c r="F390" s="46"/>
      <c r="G390" s="46"/>
      <c r="H390" s="46"/>
      <c r="I390" s="46"/>
      <c r="J390" s="46"/>
      <c r="K390" s="46"/>
      <c r="L390" s="15"/>
    </row>
    <row r="391" spans="1:12" x14ac:dyDescent="0.25">
      <c r="A391" s="44"/>
      <c r="B391" s="46"/>
      <c r="C391" s="46"/>
      <c r="D391" s="46"/>
      <c r="E391" s="46"/>
      <c r="F391" s="46"/>
      <c r="G391" s="46"/>
      <c r="H391" s="46"/>
      <c r="I391" s="46"/>
      <c r="J391" s="46"/>
      <c r="K391" s="46"/>
      <c r="L391" s="15"/>
    </row>
    <row r="392" spans="1:12" x14ac:dyDescent="0.25">
      <c r="A392" s="44"/>
      <c r="B392" s="46"/>
      <c r="C392" s="46"/>
      <c r="D392" s="46"/>
      <c r="E392" s="46"/>
      <c r="F392" s="46"/>
      <c r="G392" s="46"/>
      <c r="H392" s="46"/>
      <c r="I392" s="46"/>
      <c r="J392" s="46"/>
      <c r="K392" s="46"/>
      <c r="L392" s="15"/>
    </row>
    <row r="393" spans="1:12" x14ac:dyDescent="0.25">
      <c r="A393" s="44"/>
      <c r="B393" s="46"/>
      <c r="C393" s="46"/>
      <c r="D393" s="46"/>
      <c r="E393" s="46"/>
      <c r="F393" s="46"/>
      <c r="G393" s="46"/>
      <c r="H393" s="46"/>
      <c r="I393" s="46"/>
      <c r="J393" s="46"/>
      <c r="K393" s="46"/>
      <c r="L393" s="15"/>
    </row>
    <row r="394" spans="1:12" x14ac:dyDescent="0.25">
      <c r="A394" s="44"/>
      <c r="B394" s="46"/>
      <c r="C394" s="46"/>
      <c r="D394" s="46"/>
      <c r="E394" s="46"/>
      <c r="F394" s="46"/>
      <c r="G394" s="46"/>
      <c r="H394" s="46"/>
      <c r="I394" s="46"/>
      <c r="J394" s="46"/>
      <c r="K394" s="46"/>
      <c r="L394" s="15"/>
    </row>
    <row r="395" spans="1:12" x14ac:dyDescent="0.25">
      <c r="A395" s="44"/>
      <c r="B395" s="46"/>
      <c r="C395" s="46"/>
      <c r="D395" s="46"/>
      <c r="E395" s="46"/>
      <c r="F395" s="46"/>
      <c r="G395" s="46"/>
      <c r="H395" s="46"/>
      <c r="I395" s="46"/>
      <c r="J395" s="46"/>
      <c r="K395" s="46"/>
      <c r="L395" s="15"/>
    </row>
    <row r="396" spans="1:12" x14ac:dyDescent="0.25">
      <c r="A396" s="44"/>
      <c r="B396" s="46"/>
      <c r="C396" s="46"/>
      <c r="D396" s="46"/>
      <c r="E396" s="46"/>
      <c r="F396" s="46"/>
      <c r="G396" s="46"/>
      <c r="H396" s="46"/>
      <c r="I396" s="46"/>
      <c r="J396" s="46"/>
      <c r="K396" s="46"/>
      <c r="L396" s="15"/>
    </row>
    <row r="397" spans="1:12" x14ac:dyDescent="0.25">
      <c r="A397" s="44"/>
      <c r="B397" s="46"/>
      <c r="C397" s="46"/>
      <c r="D397" s="46"/>
      <c r="E397" s="46"/>
      <c r="F397" s="46"/>
      <c r="G397" s="46"/>
      <c r="H397" s="46"/>
      <c r="I397" s="46"/>
      <c r="J397" s="46"/>
      <c r="K397" s="46"/>
      <c r="L397" s="15"/>
    </row>
    <row r="398" spans="1:12" x14ac:dyDescent="0.25">
      <c r="A398" s="44"/>
      <c r="B398" s="46"/>
      <c r="C398" s="46"/>
      <c r="D398" s="46"/>
      <c r="E398" s="46"/>
      <c r="F398" s="46"/>
      <c r="G398" s="46"/>
      <c r="H398" s="46"/>
      <c r="I398" s="46"/>
      <c r="J398" s="46"/>
      <c r="K398" s="46"/>
      <c r="L398" s="15"/>
    </row>
    <row r="399" spans="1:12" x14ac:dyDescent="0.25">
      <c r="A399" s="44"/>
      <c r="B399" s="46"/>
      <c r="C399" s="46"/>
      <c r="D399" s="46"/>
      <c r="E399" s="46"/>
      <c r="F399" s="46"/>
      <c r="G399" s="46"/>
      <c r="H399" s="46"/>
      <c r="I399" s="46"/>
      <c r="J399" s="46"/>
      <c r="K399" s="46"/>
      <c r="L399" s="15"/>
    </row>
    <row r="400" spans="1:12" x14ac:dyDescent="0.25">
      <c r="A400" s="44"/>
      <c r="B400" s="46"/>
      <c r="C400" s="46"/>
      <c r="D400" s="46"/>
      <c r="E400" s="46"/>
      <c r="F400" s="46"/>
      <c r="G400" s="46"/>
      <c r="H400" s="46"/>
      <c r="I400" s="46"/>
      <c r="J400" s="46"/>
      <c r="K400" s="46"/>
      <c r="L400" s="15"/>
    </row>
    <row r="401" spans="1:12" x14ac:dyDescent="0.25">
      <c r="A401" s="44"/>
      <c r="B401" s="46"/>
      <c r="C401" s="46"/>
      <c r="D401" s="46"/>
      <c r="E401" s="46"/>
      <c r="F401" s="46"/>
      <c r="G401" s="46"/>
      <c r="H401" s="46"/>
      <c r="I401" s="46"/>
      <c r="J401" s="46"/>
      <c r="K401" s="46"/>
      <c r="L401" s="15"/>
    </row>
    <row r="402" spans="1:12" x14ac:dyDescent="0.25">
      <c r="A402" s="44"/>
      <c r="B402" s="46"/>
      <c r="C402" s="46"/>
      <c r="D402" s="46"/>
      <c r="E402" s="46"/>
      <c r="F402" s="46"/>
      <c r="G402" s="46"/>
      <c r="H402" s="46"/>
      <c r="I402" s="46"/>
      <c r="J402" s="46"/>
      <c r="K402" s="46"/>
      <c r="L402" s="15"/>
    </row>
    <row r="403" spans="1:12" x14ac:dyDescent="0.25">
      <c r="A403" s="44"/>
      <c r="B403" s="46"/>
      <c r="C403" s="46"/>
      <c r="D403" s="46"/>
      <c r="E403" s="46"/>
      <c r="F403" s="46"/>
      <c r="G403" s="46"/>
      <c r="H403" s="46"/>
      <c r="I403" s="46"/>
      <c r="J403" s="46"/>
      <c r="K403" s="46"/>
      <c r="L403" s="15"/>
    </row>
    <row r="404" spans="1:12" x14ac:dyDescent="0.25">
      <c r="A404" s="44"/>
      <c r="B404" s="46"/>
      <c r="C404" s="46"/>
      <c r="D404" s="46"/>
      <c r="E404" s="46"/>
      <c r="F404" s="46"/>
      <c r="G404" s="46"/>
      <c r="H404" s="46"/>
      <c r="I404" s="46"/>
      <c r="J404" s="46"/>
      <c r="K404" s="46"/>
      <c r="L404" s="15"/>
    </row>
    <row r="405" spans="1:12" x14ac:dyDescent="0.25">
      <c r="A405" s="44"/>
      <c r="B405" s="46"/>
      <c r="C405" s="46"/>
      <c r="D405" s="46"/>
      <c r="E405" s="46"/>
      <c r="F405" s="46"/>
      <c r="G405" s="46"/>
      <c r="H405" s="46"/>
      <c r="I405" s="46"/>
      <c r="J405" s="46"/>
      <c r="K405" s="46"/>
      <c r="L405" s="15"/>
    </row>
    <row r="406" spans="1:12" x14ac:dyDescent="0.25">
      <c r="A406" s="44"/>
      <c r="B406" s="46"/>
      <c r="C406" s="46"/>
      <c r="D406" s="46"/>
      <c r="E406" s="46"/>
      <c r="F406" s="46"/>
      <c r="G406" s="46"/>
      <c r="H406" s="46"/>
      <c r="I406" s="46"/>
      <c r="J406" s="46"/>
      <c r="K406" s="46"/>
      <c r="L406" s="15"/>
    </row>
    <row r="407" spans="1:12" x14ac:dyDescent="0.25">
      <c r="A407" s="44"/>
      <c r="B407" s="46"/>
      <c r="C407" s="46"/>
      <c r="D407" s="46"/>
      <c r="E407" s="46"/>
      <c r="F407" s="46"/>
      <c r="G407" s="46"/>
      <c r="H407" s="46"/>
      <c r="I407" s="46"/>
      <c r="J407" s="46"/>
      <c r="K407" s="46"/>
      <c r="L407" s="15"/>
    </row>
    <row r="408" spans="1:12" x14ac:dyDescent="0.25">
      <c r="A408" s="44"/>
      <c r="B408" s="46"/>
      <c r="C408" s="46"/>
      <c r="D408" s="46"/>
      <c r="E408" s="46"/>
      <c r="F408" s="46"/>
      <c r="G408" s="46"/>
      <c r="H408" s="46"/>
      <c r="I408" s="46"/>
      <c r="J408" s="46"/>
      <c r="K408" s="46"/>
      <c r="L408" s="15"/>
    </row>
    <row r="409" spans="1:12" x14ac:dyDescent="0.25">
      <c r="A409" s="44"/>
      <c r="B409" s="46"/>
      <c r="C409" s="46"/>
      <c r="D409" s="46"/>
      <c r="E409" s="46"/>
      <c r="F409" s="46"/>
      <c r="G409" s="46"/>
      <c r="H409" s="46"/>
      <c r="I409" s="46"/>
      <c r="J409" s="46"/>
      <c r="K409" s="46"/>
      <c r="L409" s="15"/>
    </row>
    <row r="410" spans="1:12" x14ac:dyDescent="0.25">
      <c r="A410" s="44"/>
      <c r="B410" s="46"/>
      <c r="C410" s="46"/>
      <c r="D410" s="46"/>
      <c r="E410" s="46"/>
      <c r="F410" s="46"/>
      <c r="G410" s="46"/>
      <c r="H410" s="46"/>
      <c r="I410" s="46"/>
      <c r="J410" s="46"/>
      <c r="K410" s="46"/>
      <c r="L410" s="15"/>
    </row>
    <row r="411" spans="1:12" x14ac:dyDescent="0.25">
      <c r="A411" s="44"/>
      <c r="B411" s="46"/>
      <c r="C411" s="46"/>
      <c r="D411" s="46"/>
      <c r="E411" s="46"/>
      <c r="F411" s="46"/>
      <c r="G411" s="46"/>
      <c r="H411" s="46"/>
      <c r="I411" s="46"/>
      <c r="J411" s="46"/>
      <c r="K411" s="46"/>
      <c r="L411" s="15"/>
    </row>
    <row r="412" spans="1:12" x14ac:dyDescent="0.25">
      <c r="A412" s="44"/>
      <c r="B412" s="46"/>
      <c r="C412" s="46"/>
      <c r="D412" s="46"/>
      <c r="E412" s="46"/>
      <c r="F412" s="46"/>
      <c r="G412" s="46"/>
      <c r="H412" s="46"/>
      <c r="I412" s="46"/>
      <c r="J412" s="46"/>
      <c r="K412" s="46"/>
      <c r="L412" s="15"/>
    </row>
    <row r="413" spans="1:12" x14ac:dyDescent="0.25">
      <c r="A413" s="44"/>
      <c r="B413" s="46"/>
      <c r="C413" s="46"/>
      <c r="D413" s="46"/>
      <c r="E413" s="46"/>
      <c r="F413" s="46"/>
      <c r="G413" s="46"/>
      <c r="H413" s="46"/>
      <c r="I413" s="46"/>
      <c r="J413" s="46"/>
      <c r="K413" s="46"/>
      <c r="L413" s="15"/>
    </row>
    <row r="414" spans="1:12" x14ac:dyDescent="0.25">
      <c r="A414" s="44"/>
      <c r="B414" s="46"/>
      <c r="C414" s="46"/>
      <c r="D414" s="46"/>
      <c r="E414" s="46"/>
      <c r="F414" s="46"/>
      <c r="G414" s="46"/>
      <c r="H414" s="46"/>
      <c r="I414" s="46"/>
      <c r="J414" s="46"/>
      <c r="K414" s="46"/>
      <c r="L414" s="15"/>
    </row>
    <row r="415" spans="1:12" x14ac:dyDescent="0.25">
      <c r="A415" s="44"/>
      <c r="B415" s="46"/>
      <c r="C415" s="46"/>
      <c r="D415" s="46"/>
      <c r="E415" s="46"/>
      <c r="F415" s="46"/>
      <c r="G415" s="46"/>
      <c r="H415" s="46"/>
      <c r="I415" s="46"/>
      <c r="J415" s="46"/>
      <c r="K415" s="46"/>
      <c r="L415" s="15"/>
    </row>
    <row r="416" spans="1:12" x14ac:dyDescent="0.25">
      <c r="A416" s="44"/>
      <c r="B416" s="46"/>
      <c r="C416" s="46"/>
      <c r="D416" s="46"/>
      <c r="E416" s="46"/>
      <c r="F416" s="46"/>
      <c r="G416" s="46"/>
      <c r="H416" s="46"/>
      <c r="I416" s="46"/>
      <c r="J416" s="46"/>
      <c r="K416" s="46"/>
      <c r="L416" s="15"/>
    </row>
    <row r="417" spans="1:12" x14ac:dyDescent="0.25">
      <c r="A417" s="44"/>
      <c r="B417" s="46"/>
      <c r="C417" s="46"/>
      <c r="D417" s="46"/>
      <c r="E417" s="46"/>
      <c r="F417" s="46"/>
      <c r="G417" s="46"/>
      <c r="H417" s="46"/>
      <c r="I417" s="46"/>
      <c r="J417" s="46"/>
      <c r="K417" s="46"/>
      <c r="L417" s="15"/>
    </row>
    <row r="418" spans="1:12" x14ac:dyDescent="0.25">
      <c r="A418" s="44"/>
      <c r="B418" s="46"/>
      <c r="C418" s="46"/>
      <c r="D418" s="46"/>
      <c r="E418" s="46"/>
      <c r="F418" s="46"/>
      <c r="G418" s="46"/>
      <c r="H418" s="46"/>
      <c r="I418" s="46"/>
      <c r="J418" s="46"/>
      <c r="K418" s="46"/>
      <c r="L418" s="15"/>
    </row>
    <row r="419" spans="1:12" x14ac:dyDescent="0.25">
      <c r="A419" s="44"/>
      <c r="B419" s="46"/>
      <c r="C419" s="46"/>
      <c r="D419" s="46"/>
      <c r="E419" s="46"/>
      <c r="F419" s="46"/>
      <c r="G419" s="46"/>
      <c r="H419" s="46"/>
      <c r="I419" s="46"/>
      <c r="J419" s="46"/>
      <c r="K419" s="46"/>
      <c r="L419" s="15"/>
    </row>
    <row r="420" spans="1:12" x14ac:dyDescent="0.25">
      <c r="A420" s="44"/>
      <c r="B420" s="46"/>
      <c r="C420" s="46"/>
      <c r="D420" s="46"/>
      <c r="E420" s="46"/>
      <c r="F420" s="46"/>
      <c r="G420" s="46"/>
      <c r="H420" s="46"/>
      <c r="I420" s="46"/>
      <c r="J420" s="46"/>
      <c r="K420" s="46"/>
      <c r="L420" s="15"/>
    </row>
    <row r="421" spans="1:12" x14ac:dyDescent="0.25">
      <c r="A421" s="44"/>
      <c r="B421" s="46"/>
      <c r="C421" s="46"/>
      <c r="D421" s="46"/>
      <c r="E421" s="46"/>
      <c r="F421" s="46"/>
      <c r="G421" s="46"/>
      <c r="H421" s="46"/>
      <c r="I421" s="46"/>
      <c r="J421" s="46"/>
      <c r="K421" s="46"/>
      <c r="L421" s="15"/>
    </row>
    <row r="422" spans="1:12" x14ac:dyDescent="0.25">
      <c r="A422" s="44"/>
      <c r="B422" s="46"/>
      <c r="C422" s="46"/>
      <c r="D422" s="46"/>
      <c r="E422" s="46"/>
      <c r="F422" s="46"/>
      <c r="G422" s="46"/>
      <c r="H422" s="46"/>
      <c r="I422" s="46"/>
      <c r="J422" s="46"/>
      <c r="K422" s="46"/>
      <c r="L422" s="15"/>
    </row>
    <row r="423" spans="1:12" x14ac:dyDescent="0.25">
      <c r="A423" s="44"/>
      <c r="B423" s="46"/>
      <c r="C423" s="46"/>
      <c r="D423" s="46"/>
      <c r="E423" s="46"/>
      <c r="F423" s="46"/>
      <c r="G423" s="46"/>
      <c r="H423" s="46"/>
      <c r="I423" s="46"/>
      <c r="J423" s="46"/>
      <c r="K423" s="46"/>
      <c r="L423" s="15"/>
    </row>
    <row r="424" spans="1:12" x14ac:dyDescent="0.25">
      <c r="A424" s="44"/>
      <c r="B424" s="46"/>
      <c r="C424" s="46"/>
      <c r="D424" s="46"/>
      <c r="E424" s="46"/>
      <c r="F424" s="46"/>
      <c r="G424" s="46"/>
      <c r="H424" s="46"/>
      <c r="I424" s="46"/>
      <c r="J424" s="46"/>
      <c r="K424" s="46"/>
      <c r="L424" s="15"/>
    </row>
    <row r="425" spans="1:12" x14ac:dyDescent="0.25">
      <c r="A425" s="44"/>
      <c r="B425" s="46"/>
      <c r="C425" s="46"/>
      <c r="D425" s="46"/>
      <c r="E425" s="46"/>
      <c r="F425" s="46"/>
      <c r="G425" s="46"/>
      <c r="H425" s="46"/>
      <c r="I425" s="46"/>
      <c r="J425" s="46"/>
      <c r="K425" s="46"/>
      <c r="L425" s="15"/>
    </row>
    <row r="426" spans="1:12" x14ac:dyDescent="0.25">
      <c r="A426" s="44"/>
      <c r="B426" s="46"/>
      <c r="C426" s="46"/>
      <c r="D426" s="46"/>
      <c r="E426" s="46"/>
      <c r="F426" s="46"/>
      <c r="G426" s="46"/>
      <c r="H426" s="46"/>
      <c r="I426" s="46"/>
      <c r="J426" s="46"/>
      <c r="K426" s="46"/>
      <c r="L426" s="15"/>
    </row>
    <row r="427" spans="1:12" x14ac:dyDescent="0.25">
      <c r="A427" s="44"/>
      <c r="B427" s="46"/>
      <c r="C427" s="46"/>
      <c r="D427" s="46"/>
      <c r="E427" s="46"/>
      <c r="F427" s="46"/>
      <c r="G427" s="46"/>
      <c r="H427" s="46"/>
      <c r="I427" s="46"/>
      <c r="J427" s="46"/>
      <c r="K427" s="46"/>
      <c r="L427" s="15"/>
    </row>
    <row r="428" spans="1:12" x14ac:dyDescent="0.25">
      <c r="A428" s="44"/>
      <c r="B428" s="46"/>
      <c r="C428" s="46"/>
      <c r="D428" s="46"/>
      <c r="E428" s="46"/>
      <c r="F428" s="46"/>
      <c r="G428" s="46"/>
      <c r="H428" s="46"/>
      <c r="I428" s="46"/>
      <c r="J428" s="46"/>
      <c r="K428" s="46"/>
      <c r="L428" s="15"/>
    </row>
    <row r="429" spans="1:12" x14ac:dyDescent="0.25">
      <c r="A429" s="44"/>
      <c r="B429" s="46"/>
      <c r="C429" s="46"/>
      <c r="D429" s="46"/>
      <c r="E429" s="46"/>
      <c r="F429" s="46"/>
      <c r="G429" s="46"/>
      <c r="H429" s="46"/>
      <c r="I429" s="46"/>
      <c r="J429" s="46"/>
      <c r="K429" s="46"/>
      <c r="L429" s="15"/>
    </row>
    <row r="430" spans="1:12" x14ac:dyDescent="0.25">
      <c r="A430" s="44"/>
      <c r="B430" s="46"/>
      <c r="C430" s="46"/>
      <c r="D430" s="46"/>
      <c r="E430" s="46"/>
      <c r="F430" s="46"/>
      <c r="G430" s="46"/>
      <c r="H430" s="46"/>
      <c r="I430" s="46"/>
      <c r="J430" s="46"/>
      <c r="K430" s="46"/>
      <c r="L430" s="15"/>
    </row>
    <row r="431" spans="1:12" x14ac:dyDescent="0.25">
      <c r="A431" s="44"/>
      <c r="B431" s="46"/>
      <c r="C431" s="46"/>
      <c r="D431" s="46"/>
      <c r="E431" s="46"/>
      <c r="F431" s="46"/>
      <c r="G431" s="46"/>
      <c r="H431" s="46"/>
      <c r="I431" s="46"/>
      <c r="J431" s="46"/>
      <c r="K431" s="46"/>
      <c r="L431" s="15"/>
    </row>
    <row r="432" spans="1:12" x14ac:dyDescent="0.25">
      <c r="A432" s="44"/>
      <c r="B432" s="46"/>
      <c r="C432" s="46"/>
      <c r="D432" s="46"/>
      <c r="E432" s="46"/>
      <c r="F432" s="46"/>
      <c r="G432" s="46"/>
      <c r="H432" s="46"/>
      <c r="I432" s="46"/>
      <c r="J432" s="46"/>
      <c r="K432" s="46"/>
      <c r="L432" s="15"/>
    </row>
    <row r="433" spans="1:12" x14ac:dyDescent="0.25">
      <c r="A433" s="44"/>
      <c r="B433" s="46"/>
      <c r="C433" s="46"/>
      <c r="D433" s="46"/>
      <c r="E433" s="46"/>
      <c r="F433" s="46"/>
      <c r="G433" s="46"/>
      <c r="H433" s="46"/>
      <c r="I433" s="46"/>
      <c r="J433" s="46"/>
      <c r="K433" s="46"/>
      <c r="L433" s="15"/>
    </row>
    <row r="434" spans="1:12" x14ac:dyDescent="0.25">
      <c r="A434" s="44"/>
      <c r="B434" s="46"/>
      <c r="C434" s="46"/>
      <c r="D434" s="46"/>
      <c r="E434" s="46"/>
      <c r="F434" s="46"/>
      <c r="G434" s="46"/>
      <c r="H434" s="46"/>
      <c r="I434" s="46"/>
      <c r="J434" s="46"/>
      <c r="K434" s="46"/>
      <c r="L434" s="15"/>
    </row>
    <row r="435" spans="1:12" x14ac:dyDescent="0.25">
      <c r="A435" s="44"/>
      <c r="B435" s="46"/>
      <c r="C435" s="46"/>
      <c r="D435" s="46"/>
      <c r="E435" s="46"/>
      <c r="F435" s="46"/>
      <c r="G435" s="46"/>
      <c r="H435" s="46"/>
      <c r="I435" s="46"/>
      <c r="J435" s="46"/>
      <c r="K435" s="46"/>
      <c r="L435" s="15"/>
    </row>
    <row r="436" spans="1:12" x14ac:dyDescent="0.25">
      <c r="A436" s="44"/>
      <c r="B436" s="46"/>
      <c r="C436" s="46"/>
      <c r="D436" s="46"/>
      <c r="E436" s="46"/>
      <c r="F436" s="46"/>
      <c r="G436" s="46"/>
      <c r="H436" s="46"/>
      <c r="I436" s="46"/>
      <c r="J436" s="46"/>
      <c r="K436" s="46"/>
      <c r="L436" s="15"/>
    </row>
    <row r="437" spans="1:12" x14ac:dyDescent="0.25">
      <c r="A437" s="44"/>
      <c r="B437" s="46"/>
      <c r="C437" s="46"/>
      <c r="D437" s="46"/>
      <c r="E437" s="46"/>
      <c r="F437" s="46"/>
      <c r="G437" s="46"/>
      <c r="H437" s="46"/>
      <c r="I437" s="46"/>
      <c r="J437" s="46"/>
      <c r="K437" s="46"/>
      <c r="L437" s="15"/>
    </row>
    <row r="438" spans="1:12" x14ac:dyDescent="0.25">
      <c r="A438" s="44"/>
      <c r="B438" s="46"/>
      <c r="C438" s="46"/>
      <c r="D438" s="46"/>
      <c r="E438" s="46"/>
      <c r="F438" s="46"/>
      <c r="G438" s="46"/>
      <c r="H438" s="46"/>
      <c r="I438" s="46"/>
      <c r="J438" s="46"/>
      <c r="K438" s="46"/>
      <c r="L438" s="15"/>
    </row>
    <row r="439" spans="1:12" x14ac:dyDescent="0.25">
      <c r="A439" s="44"/>
      <c r="B439" s="46"/>
      <c r="C439" s="46"/>
      <c r="D439" s="46"/>
      <c r="E439" s="46"/>
      <c r="F439" s="46"/>
      <c r="G439" s="46"/>
      <c r="H439" s="46"/>
      <c r="I439" s="46"/>
      <c r="J439" s="46"/>
      <c r="K439" s="46"/>
      <c r="L439" s="15"/>
    </row>
    <row r="440" spans="1:12" x14ac:dyDescent="0.25">
      <c r="A440" s="44"/>
      <c r="B440" s="46"/>
      <c r="C440" s="46"/>
      <c r="D440" s="46"/>
      <c r="E440" s="46"/>
      <c r="F440" s="46"/>
      <c r="G440" s="46"/>
      <c r="H440" s="46"/>
      <c r="I440" s="46"/>
      <c r="J440" s="46"/>
      <c r="K440" s="46"/>
      <c r="L440" s="15"/>
    </row>
    <row r="441" spans="1:12" x14ac:dyDescent="0.25">
      <c r="A441" s="44"/>
      <c r="B441" s="46"/>
      <c r="C441" s="46"/>
      <c r="D441" s="46"/>
      <c r="E441" s="46"/>
      <c r="F441" s="46"/>
      <c r="G441" s="46"/>
      <c r="H441" s="46"/>
      <c r="I441" s="46"/>
      <c r="J441" s="46"/>
      <c r="K441" s="46"/>
      <c r="L441" s="15"/>
    </row>
    <row r="442" spans="1:12" x14ac:dyDescent="0.25">
      <c r="A442" s="44"/>
      <c r="B442" s="46"/>
      <c r="C442" s="46"/>
      <c r="D442" s="46"/>
      <c r="E442" s="46"/>
      <c r="F442" s="46"/>
      <c r="G442" s="46"/>
      <c r="H442" s="46"/>
      <c r="I442" s="46"/>
      <c r="J442" s="46"/>
      <c r="K442" s="46"/>
      <c r="L442" s="15"/>
    </row>
    <row r="443" spans="1:12" x14ac:dyDescent="0.25">
      <c r="A443" s="44"/>
      <c r="B443" s="46"/>
      <c r="C443" s="46"/>
      <c r="D443" s="46"/>
      <c r="E443" s="46"/>
      <c r="F443" s="46"/>
      <c r="G443" s="46"/>
      <c r="H443" s="46"/>
      <c r="I443" s="46"/>
      <c r="J443" s="46"/>
      <c r="K443" s="46"/>
      <c r="L443" s="15"/>
    </row>
    <row r="444" spans="1:12" x14ac:dyDescent="0.25">
      <c r="A444" s="44"/>
      <c r="B444" s="46"/>
      <c r="C444" s="46"/>
      <c r="D444" s="46"/>
      <c r="E444" s="46"/>
      <c r="F444" s="46"/>
      <c r="G444" s="46"/>
      <c r="H444" s="46"/>
      <c r="I444" s="46"/>
      <c r="J444" s="46"/>
      <c r="K444" s="46"/>
      <c r="L444" s="15"/>
    </row>
    <row r="445" spans="1:12" x14ac:dyDescent="0.25">
      <c r="A445" s="44"/>
      <c r="B445" s="46"/>
      <c r="C445" s="46"/>
      <c r="D445" s="46"/>
      <c r="E445" s="46"/>
      <c r="F445" s="46"/>
      <c r="G445" s="46"/>
      <c r="H445" s="46"/>
      <c r="I445" s="46"/>
      <c r="J445" s="46"/>
      <c r="K445" s="46"/>
      <c r="L445" s="15"/>
    </row>
    <row r="446" spans="1:12" x14ac:dyDescent="0.25">
      <c r="A446" s="44"/>
      <c r="B446" s="46"/>
      <c r="C446" s="46"/>
      <c r="D446" s="46"/>
      <c r="E446" s="46"/>
      <c r="F446" s="46"/>
      <c r="G446" s="46"/>
      <c r="H446" s="46"/>
      <c r="I446" s="46"/>
      <c r="J446" s="46"/>
      <c r="K446" s="46"/>
      <c r="L446" s="15"/>
    </row>
    <row r="447" spans="1:12" x14ac:dyDescent="0.25">
      <c r="A447" s="44"/>
      <c r="B447" s="46"/>
      <c r="C447" s="46"/>
      <c r="D447" s="46"/>
      <c r="E447" s="46"/>
      <c r="F447" s="46"/>
      <c r="G447" s="46"/>
      <c r="H447" s="46"/>
      <c r="I447" s="46"/>
      <c r="J447" s="46"/>
      <c r="K447" s="46"/>
      <c r="L447" s="15"/>
    </row>
    <row r="448" spans="1:12" x14ac:dyDescent="0.25">
      <c r="A448" s="44"/>
      <c r="B448" s="46"/>
      <c r="C448" s="46"/>
      <c r="D448" s="46"/>
      <c r="E448" s="46"/>
      <c r="F448" s="46"/>
      <c r="G448" s="46"/>
      <c r="H448" s="46"/>
      <c r="I448" s="46"/>
      <c r="J448" s="46"/>
      <c r="K448" s="46"/>
      <c r="L448" s="15"/>
    </row>
    <row r="449" spans="1:12" x14ac:dyDescent="0.25">
      <c r="A449" s="44"/>
      <c r="B449" s="46"/>
      <c r="C449" s="46"/>
      <c r="D449" s="46"/>
      <c r="E449" s="46"/>
      <c r="F449" s="46"/>
      <c r="G449" s="46"/>
      <c r="H449" s="46"/>
      <c r="I449" s="46"/>
      <c r="J449" s="46"/>
      <c r="K449" s="46"/>
      <c r="L449" s="15"/>
    </row>
    <row r="450" spans="1:12" x14ac:dyDescent="0.25">
      <c r="A450" s="44"/>
      <c r="B450" s="46"/>
      <c r="C450" s="46"/>
      <c r="D450" s="46"/>
      <c r="E450" s="46"/>
      <c r="F450" s="46"/>
      <c r="G450" s="46"/>
      <c r="H450" s="46"/>
      <c r="I450" s="46"/>
      <c r="J450" s="46"/>
      <c r="K450" s="46"/>
      <c r="L450" s="15"/>
    </row>
    <row r="451" spans="1:12" x14ac:dyDescent="0.25">
      <c r="A451" s="44"/>
      <c r="B451" s="46"/>
      <c r="C451" s="46"/>
      <c r="D451" s="46"/>
      <c r="E451" s="46"/>
      <c r="F451" s="46"/>
      <c r="G451" s="46"/>
      <c r="H451" s="46"/>
      <c r="I451" s="46"/>
      <c r="J451" s="46"/>
      <c r="K451" s="46"/>
      <c r="L451" s="15"/>
    </row>
    <row r="452" spans="1:12" x14ac:dyDescent="0.25">
      <c r="A452" s="44"/>
      <c r="B452" s="46"/>
      <c r="C452" s="46"/>
      <c r="D452" s="46"/>
      <c r="E452" s="46"/>
      <c r="F452" s="46"/>
      <c r="G452" s="46"/>
      <c r="H452" s="46"/>
      <c r="I452" s="46"/>
      <c r="J452" s="46"/>
      <c r="K452" s="46"/>
      <c r="L452" s="15"/>
    </row>
    <row r="453" spans="1:12" x14ac:dyDescent="0.25">
      <c r="A453" s="44"/>
      <c r="B453" s="46"/>
      <c r="C453" s="46"/>
      <c r="D453" s="46"/>
      <c r="E453" s="46"/>
      <c r="F453" s="46"/>
      <c r="G453" s="46"/>
      <c r="H453" s="46"/>
      <c r="I453" s="46"/>
      <c r="J453" s="46"/>
      <c r="K453" s="46"/>
      <c r="L453" s="15"/>
    </row>
    <row r="454" spans="1:12" x14ac:dyDescent="0.25">
      <c r="A454" s="44"/>
      <c r="B454" s="46"/>
      <c r="C454" s="46"/>
      <c r="D454" s="46"/>
      <c r="E454" s="46"/>
      <c r="F454" s="46"/>
      <c r="G454" s="46"/>
      <c r="H454" s="46"/>
      <c r="I454" s="46"/>
      <c r="J454" s="46"/>
      <c r="K454" s="46"/>
      <c r="L454" s="15"/>
    </row>
    <row r="455" spans="1:12" x14ac:dyDescent="0.25">
      <c r="A455" s="44"/>
      <c r="B455" s="46"/>
      <c r="C455" s="46"/>
      <c r="D455" s="46"/>
      <c r="E455" s="46"/>
      <c r="F455" s="46"/>
      <c r="G455" s="46"/>
      <c r="H455" s="46"/>
      <c r="I455" s="46"/>
      <c r="J455" s="46"/>
      <c r="K455" s="46"/>
      <c r="L455" s="15"/>
    </row>
    <row r="456" spans="1:12" x14ac:dyDescent="0.25">
      <c r="A456" s="44"/>
      <c r="B456" s="46"/>
      <c r="C456" s="46"/>
      <c r="D456" s="46"/>
      <c r="E456" s="46"/>
      <c r="F456" s="46"/>
      <c r="G456" s="46"/>
      <c r="H456" s="46"/>
      <c r="I456" s="46"/>
      <c r="J456" s="46"/>
      <c r="K456" s="46"/>
      <c r="L456" s="15"/>
    </row>
    <row r="457" spans="1:12" x14ac:dyDescent="0.25">
      <c r="A457" s="44"/>
      <c r="B457" s="46"/>
      <c r="C457" s="46"/>
      <c r="D457" s="46"/>
      <c r="E457" s="46"/>
      <c r="F457" s="46"/>
      <c r="G457" s="46"/>
      <c r="H457" s="46"/>
      <c r="I457" s="46"/>
      <c r="J457" s="46"/>
      <c r="K457" s="46"/>
      <c r="L457" s="15"/>
    </row>
    <row r="458" spans="1:12" x14ac:dyDescent="0.25">
      <c r="A458" s="44"/>
      <c r="B458" s="46"/>
      <c r="C458" s="46"/>
      <c r="D458" s="46"/>
      <c r="E458" s="46"/>
      <c r="F458" s="46"/>
      <c r="G458" s="46"/>
      <c r="H458" s="46"/>
      <c r="I458" s="46"/>
      <c r="J458" s="46"/>
      <c r="K458" s="46"/>
      <c r="L458" s="15"/>
    </row>
    <row r="459" spans="1:12" x14ac:dyDescent="0.25">
      <c r="A459" s="44"/>
      <c r="B459" s="46"/>
      <c r="C459" s="46"/>
      <c r="D459" s="46"/>
      <c r="E459" s="46"/>
      <c r="F459" s="46"/>
      <c r="G459" s="46"/>
      <c r="H459" s="46"/>
      <c r="I459" s="46"/>
      <c r="J459" s="46"/>
      <c r="K459" s="46"/>
      <c r="L459" s="15"/>
    </row>
    <row r="460" spans="1:12" x14ac:dyDescent="0.25">
      <c r="A460" s="44"/>
      <c r="B460" s="46"/>
      <c r="C460" s="46"/>
      <c r="D460" s="46"/>
      <c r="E460" s="46"/>
      <c r="F460" s="46"/>
      <c r="G460" s="46"/>
      <c r="H460" s="46"/>
      <c r="I460" s="46"/>
      <c r="J460" s="46"/>
      <c r="K460" s="46"/>
      <c r="L460" s="15"/>
    </row>
    <row r="461" spans="1:12" x14ac:dyDescent="0.25">
      <c r="A461" s="44"/>
      <c r="B461" s="46"/>
      <c r="C461" s="46"/>
      <c r="D461" s="46"/>
      <c r="E461" s="46"/>
      <c r="F461" s="46"/>
      <c r="G461" s="46"/>
      <c r="H461" s="46"/>
      <c r="I461" s="46"/>
      <c r="J461" s="46"/>
      <c r="K461" s="46"/>
      <c r="L461" s="15"/>
    </row>
    <row r="462" spans="1:12" x14ac:dyDescent="0.25">
      <c r="A462" s="44"/>
      <c r="B462" s="46"/>
      <c r="C462" s="46"/>
      <c r="D462" s="46"/>
      <c r="E462" s="46"/>
      <c r="F462" s="46"/>
      <c r="G462" s="46"/>
      <c r="H462" s="46"/>
      <c r="I462" s="46"/>
      <c r="J462" s="46"/>
      <c r="K462" s="46"/>
      <c r="L462" s="15"/>
    </row>
    <row r="463" spans="1:12" x14ac:dyDescent="0.25">
      <c r="A463" s="44"/>
      <c r="B463" s="46"/>
      <c r="C463" s="46"/>
      <c r="D463" s="46"/>
      <c r="E463" s="46"/>
      <c r="F463" s="46"/>
      <c r="G463" s="46"/>
      <c r="H463" s="46"/>
      <c r="I463" s="46"/>
      <c r="J463" s="46"/>
      <c r="K463" s="46"/>
      <c r="L463" s="15"/>
    </row>
    <row r="464" spans="1:12" x14ac:dyDescent="0.25">
      <c r="A464" s="44"/>
      <c r="B464" s="46"/>
      <c r="C464" s="46"/>
      <c r="D464" s="46"/>
      <c r="E464" s="46"/>
      <c r="F464" s="46"/>
      <c r="G464" s="46"/>
      <c r="H464" s="46"/>
      <c r="I464" s="46"/>
      <c r="J464" s="46"/>
      <c r="K464" s="46"/>
      <c r="L464" s="15"/>
    </row>
    <row r="465" spans="1:12" x14ac:dyDescent="0.25">
      <c r="A465" s="44"/>
      <c r="B465" s="46"/>
      <c r="C465" s="46"/>
      <c r="D465" s="46"/>
      <c r="E465" s="46"/>
      <c r="F465" s="46"/>
      <c r="G465" s="46"/>
      <c r="H465" s="46"/>
      <c r="I465" s="46"/>
      <c r="J465" s="46"/>
      <c r="K465" s="46"/>
      <c r="L465" s="15"/>
    </row>
    <row r="466" spans="1:12" x14ac:dyDescent="0.25">
      <c r="A466" s="44"/>
      <c r="B466" s="46"/>
      <c r="C466" s="46"/>
      <c r="D466" s="46"/>
      <c r="E466" s="46"/>
      <c r="F466" s="46"/>
      <c r="G466" s="46"/>
      <c r="H466" s="46"/>
      <c r="I466" s="46"/>
      <c r="J466" s="46"/>
      <c r="K466" s="46"/>
      <c r="L466" s="15"/>
    </row>
    <row r="467" spans="1:12" x14ac:dyDescent="0.25">
      <c r="A467" s="44"/>
      <c r="B467" s="46"/>
      <c r="C467" s="46"/>
      <c r="D467" s="46"/>
      <c r="E467" s="46"/>
      <c r="F467" s="46"/>
      <c r="G467" s="46"/>
      <c r="H467" s="46"/>
      <c r="I467" s="46"/>
      <c r="J467" s="46"/>
      <c r="K467" s="46"/>
      <c r="L467" s="15"/>
    </row>
    <row r="468" spans="1:12" x14ac:dyDescent="0.25">
      <c r="A468" s="44"/>
      <c r="B468" s="46"/>
      <c r="C468" s="46"/>
      <c r="D468" s="46"/>
      <c r="E468" s="46"/>
      <c r="F468" s="46"/>
      <c r="G468" s="46"/>
      <c r="H468" s="46"/>
      <c r="I468" s="46"/>
      <c r="J468" s="46"/>
      <c r="K468" s="46"/>
      <c r="L468" s="15"/>
    </row>
    <row r="469" spans="1:12" x14ac:dyDescent="0.25">
      <c r="A469" s="44"/>
      <c r="B469" s="46"/>
      <c r="C469" s="46"/>
      <c r="D469" s="46"/>
      <c r="E469" s="46"/>
      <c r="F469" s="46"/>
      <c r="G469" s="46"/>
      <c r="H469" s="46"/>
      <c r="I469" s="46"/>
      <c r="J469" s="46"/>
      <c r="K469" s="46"/>
      <c r="L469" s="15"/>
    </row>
    <row r="470" spans="1:12" x14ac:dyDescent="0.25">
      <c r="A470" s="44"/>
      <c r="B470" s="46"/>
      <c r="C470" s="46"/>
      <c r="D470" s="46"/>
      <c r="E470" s="46"/>
      <c r="F470" s="46"/>
      <c r="G470" s="46"/>
      <c r="H470" s="46"/>
      <c r="I470" s="46"/>
      <c r="J470" s="46"/>
      <c r="K470" s="46"/>
      <c r="L470" s="15"/>
    </row>
    <row r="471" spans="1:12" x14ac:dyDescent="0.25">
      <c r="A471" s="44"/>
      <c r="B471" s="46"/>
      <c r="C471" s="46"/>
      <c r="D471" s="46"/>
      <c r="E471" s="46"/>
      <c r="F471" s="46"/>
      <c r="G471" s="46"/>
      <c r="H471" s="46"/>
      <c r="I471" s="46"/>
      <c r="J471" s="46"/>
      <c r="K471" s="46"/>
      <c r="L471" s="15"/>
    </row>
    <row r="472" spans="1:12" x14ac:dyDescent="0.25">
      <c r="A472" s="44"/>
      <c r="B472" s="46"/>
      <c r="C472" s="46"/>
      <c r="D472" s="46"/>
      <c r="E472" s="46"/>
      <c r="F472" s="46"/>
      <c r="G472" s="46"/>
      <c r="H472" s="46"/>
      <c r="I472" s="46"/>
      <c r="J472" s="46"/>
      <c r="K472" s="46"/>
      <c r="L472" s="15"/>
    </row>
    <row r="473" spans="1:12" x14ac:dyDescent="0.25">
      <c r="A473" s="44"/>
      <c r="B473" s="46"/>
      <c r="C473" s="46"/>
      <c r="D473" s="46"/>
      <c r="E473" s="46"/>
      <c r="F473" s="46"/>
      <c r="G473" s="46"/>
      <c r="H473" s="46"/>
      <c r="I473" s="46"/>
      <c r="J473" s="46"/>
      <c r="K473" s="46"/>
      <c r="L473" s="15"/>
    </row>
    <row r="474" spans="1:12" x14ac:dyDescent="0.25">
      <c r="A474" s="44"/>
      <c r="B474" s="46"/>
      <c r="C474" s="46"/>
      <c r="D474" s="46"/>
      <c r="E474" s="46"/>
      <c r="F474" s="46"/>
      <c r="G474" s="46"/>
      <c r="H474" s="46"/>
      <c r="I474" s="46"/>
      <c r="J474" s="46"/>
      <c r="K474" s="46"/>
      <c r="L474" s="15"/>
    </row>
    <row r="475" spans="1:12" x14ac:dyDescent="0.25">
      <c r="A475" s="44"/>
      <c r="B475" s="46"/>
      <c r="C475" s="46"/>
      <c r="D475" s="46"/>
      <c r="E475" s="46"/>
      <c r="F475" s="46"/>
      <c r="G475" s="46"/>
      <c r="H475" s="46"/>
      <c r="I475" s="46"/>
      <c r="J475" s="46"/>
      <c r="K475" s="46"/>
      <c r="L475" s="15"/>
    </row>
    <row r="476" spans="1:12" x14ac:dyDescent="0.25">
      <c r="A476" s="44"/>
      <c r="B476" s="46"/>
      <c r="C476" s="46"/>
      <c r="D476" s="46"/>
      <c r="E476" s="46"/>
      <c r="F476" s="46"/>
      <c r="G476" s="46"/>
      <c r="H476" s="46"/>
      <c r="I476" s="46"/>
      <c r="J476" s="46"/>
      <c r="K476" s="46"/>
      <c r="L476" s="15"/>
    </row>
    <row r="477" spans="1:12" x14ac:dyDescent="0.25">
      <c r="A477" s="44"/>
      <c r="B477" s="46"/>
      <c r="C477" s="46"/>
      <c r="D477" s="46"/>
      <c r="E477" s="46"/>
      <c r="F477" s="46"/>
      <c r="G477" s="46"/>
      <c r="H477" s="46"/>
      <c r="I477" s="46"/>
      <c r="J477" s="46"/>
      <c r="K477" s="46"/>
      <c r="L477" s="15"/>
    </row>
    <row r="478" spans="1:12" x14ac:dyDescent="0.25">
      <c r="A478" s="44"/>
      <c r="B478" s="46"/>
      <c r="C478" s="46"/>
      <c r="D478" s="46"/>
      <c r="E478" s="46"/>
      <c r="F478" s="46"/>
      <c r="G478" s="46"/>
      <c r="H478" s="46"/>
      <c r="I478" s="46"/>
      <c r="J478" s="46"/>
      <c r="K478" s="46"/>
      <c r="L478" s="15"/>
    </row>
    <row r="479" spans="1:12" x14ac:dyDescent="0.25">
      <c r="A479" s="44"/>
      <c r="B479" s="46"/>
      <c r="C479" s="46"/>
      <c r="D479" s="46"/>
      <c r="E479" s="46"/>
      <c r="F479" s="46"/>
      <c r="G479" s="46"/>
      <c r="H479" s="46"/>
      <c r="I479" s="46"/>
      <c r="J479" s="46"/>
      <c r="K479" s="46"/>
      <c r="L479" s="15"/>
    </row>
    <row r="480" spans="1:12" x14ac:dyDescent="0.25">
      <c r="A480" s="44"/>
      <c r="B480" s="46"/>
      <c r="C480" s="46"/>
      <c r="D480" s="46"/>
      <c r="E480" s="46"/>
      <c r="F480" s="46"/>
      <c r="G480" s="46"/>
      <c r="H480" s="46"/>
      <c r="I480" s="46"/>
      <c r="J480" s="46"/>
      <c r="K480" s="46"/>
      <c r="L480" s="15"/>
    </row>
    <row r="481" spans="1:12" x14ac:dyDescent="0.25">
      <c r="A481" s="44"/>
      <c r="B481" s="46"/>
      <c r="C481" s="46"/>
      <c r="D481" s="46"/>
      <c r="E481" s="46"/>
      <c r="F481" s="46"/>
      <c r="G481" s="46"/>
      <c r="H481" s="46"/>
      <c r="I481" s="46"/>
      <c r="J481" s="46"/>
      <c r="K481" s="46"/>
      <c r="L481" s="15"/>
    </row>
    <row r="482" spans="1:12" x14ac:dyDescent="0.25">
      <c r="A482" s="44"/>
      <c r="B482" s="46"/>
      <c r="C482" s="46"/>
      <c r="D482" s="46"/>
      <c r="E482" s="46"/>
      <c r="F482" s="46"/>
      <c r="G482" s="46"/>
      <c r="H482" s="46"/>
      <c r="I482" s="46"/>
      <c r="J482" s="46"/>
      <c r="K482" s="46"/>
      <c r="L482" s="15"/>
    </row>
    <row r="483" spans="1:12" x14ac:dyDescent="0.25">
      <c r="A483" s="44"/>
      <c r="B483" s="46"/>
      <c r="C483" s="46"/>
      <c r="D483" s="46"/>
      <c r="E483" s="46"/>
      <c r="F483" s="46"/>
      <c r="G483" s="46"/>
      <c r="H483" s="46"/>
      <c r="I483" s="46"/>
      <c r="J483" s="46"/>
      <c r="K483" s="46"/>
      <c r="L483" s="15"/>
    </row>
    <row r="484" spans="1:12" x14ac:dyDescent="0.25">
      <c r="A484" s="44"/>
      <c r="B484" s="46"/>
      <c r="C484" s="46"/>
      <c r="D484" s="46"/>
      <c r="E484" s="46"/>
      <c r="F484" s="46"/>
      <c r="G484" s="46"/>
      <c r="H484" s="46"/>
      <c r="I484" s="46"/>
      <c r="J484" s="46"/>
      <c r="K484" s="46"/>
      <c r="L484" s="15"/>
    </row>
    <row r="485" spans="1:12" x14ac:dyDescent="0.25">
      <c r="A485" s="44"/>
      <c r="B485" s="46"/>
      <c r="C485" s="46"/>
      <c r="D485" s="46"/>
      <c r="E485" s="46"/>
      <c r="F485" s="46"/>
      <c r="G485" s="46"/>
      <c r="H485" s="46"/>
      <c r="I485" s="46"/>
      <c r="J485" s="46"/>
      <c r="K485" s="46"/>
      <c r="L485" s="15"/>
    </row>
    <row r="486" spans="1:12" x14ac:dyDescent="0.25">
      <c r="A486" s="44"/>
      <c r="B486" s="46"/>
      <c r="C486" s="46"/>
      <c r="D486" s="46"/>
      <c r="E486" s="46"/>
      <c r="F486" s="46"/>
      <c r="G486" s="46"/>
      <c r="H486" s="46"/>
      <c r="I486" s="46"/>
      <c r="J486" s="46"/>
      <c r="K486" s="46"/>
      <c r="L486" s="15"/>
    </row>
    <row r="487" spans="1:12" x14ac:dyDescent="0.25">
      <c r="A487" s="44"/>
      <c r="B487" s="46"/>
      <c r="C487" s="46"/>
      <c r="D487" s="46"/>
      <c r="E487" s="46"/>
      <c r="F487" s="46"/>
      <c r="G487" s="46"/>
      <c r="H487" s="46"/>
      <c r="I487" s="46"/>
      <c r="J487" s="46"/>
      <c r="K487" s="46"/>
      <c r="L487" s="15"/>
    </row>
    <row r="488" spans="1:12" x14ac:dyDescent="0.25">
      <c r="A488" s="44"/>
      <c r="B488" s="46"/>
      <c r="C488" s="46"/>
      <c r="D488" s="46"/>
      <c r="E488" s="46"/>
      <c r="F488" s="46"/>
      <c r="G488" s="46"/>
      <c r="H488" s="46"/>
      <c r="I488" s="46"/>
      <c r="J488" s="46"/>
      <c r="K488" s="46"/>
      <c r="L488" s="15"/>
    </row>
    <row r="489" spans="1:12" x14ac:dyDescent="0.25">
      <c r="A489" s="44"/>
      <c r="B489" s="46"/>
      <c r="C489" s="46"/>
      <c r="D489" s="46"/>
      <c r="E489" s="46"/>
      <c r="F489" s="46"/>
      <c r="G489" s="46"/>
      <c r="H489" s="46"/>
      <c r="I489" s="46"/>
      <c r="J489" s="46"/>
      <c r="K489" s="46"/>
      <c r="L489" s="15"/>
    </row>
    <row r="490" spans="1:12" x14ac:dyDescent="0.25">
      <c r="A490" s="44"/>
      <c r="B490" s="46"/>
      <c r="C490" s="46"/>
      <c r="D490" s="46"/>
      <c r="E490" s="46"/>
      <c r="F490" s="46"/>
      <c r="G490" s="46"/>
      <c r="H490" s="46"/>
      <c r="I490" s="46"/>
      <c r="J490" s="46"/>
      <c r="K490" s="46"/>
      <c r="L490" s="15"/>
    </row>
    <row r="491" spans="1:12" x14ac:dyDescent="0.25">
      <c r="A491" s="44"/>
      <c r="B491" s="46"/>
      <c r="C491" s="46"/>
      <c r="D491" s="46"/>
      <c r="E491" s="46"/>
      <c r="F491" s="46"/>
      <c r="G491" s="46"/>
      <c r="H491" s="46"/>
      <c r="I491" s="46"/>
      <c r="J491" s="46"/>
      <c r="K491" s="46"/>
      <c r="L491" s="15"/>
    </row>
    <row r="492" spans="1:12" x14ac:dyDescent="0.25">
      <c r="A492" s="44"/>
      <c r="B492" s="46"/>
      <c r="C492" s="46"/>
      <c r="D492" s="46"/>
      <c r="E492" s="46"/>
      <c r="F492" s="46"/>
      <c r="G492" s="46"/>
      <c r="H492" s="46"/>
      <c r="I492" s="46"/>
      <c r="J492" s="46"/>
      <c r="K492" s="46"/>
      <c r="L492" s="15"/>
    </row>
    <row r="493" spans="1:12" x14ac:dyDescent="0.25">
      <c r="A493" s="44"/>
      <c r="B493" s="46"/>
      <c r="C493" s="46"/>
      <c r="D493" s="46"/>
      <c r="E493" s="46"/>
      <c r="F493" s="46"/>
      <c r="G493" s="46"/>
      <c r="H493" s="46"/>
      <c r="I493" s="46"/>
      <c r="J493" s="46"/>
      <c r="K493" s="46"/>
      <c r="L493" s="15"/>
    </row>
    <row r="494" spans="1:12" x14ac:dyDescent="0.25">
      <c r="A494" s="44"/>
      <c r="B494" s="46"/>
      <c r="C494" s="46"/>
      <c r="D494" s="46"/>
      <c r="E494" s="46"/>
      <c r="F494" s="46"/>
      <c r="G494" s="46"/>
      <c r="H494" s="46"/>
      <c r="I494" s="46"/>
      <c r="J494" s="46"/>
      <c r="K494" s="46"/>
      <c r="L494" s="15"/>
    </row>
    <row r="495" spans="1:12" x14ac:dyDescent="0.25">
      <c r="A495" s="44"/>
      <c r="B495" s="46"/>
      <c r="C495" s="46"/>
      <c r="D495" s="46"/>
      <c r="E495" s="46"/>
      <c r="F495" s="46"/>
      <c r="G495" s="46"/>
      <c r="H495" s="46"/>
      <c r="I495" s="46"/>
      <c r="J495" s="46"/>
      <c r="K495" s="46"/>
      <c r="L495" s="15"/>
    </row>
    <row r="496" spans="1:12" x14ac:dyDescent="0.25">
      <c r="A496" s="44"/>
      <c r="B496" s="46"/>
      <c r="C496" s="46"/>
      <c r="D496" s="46"/>
      <c r="E496" s="46"/>
      <c r="F496" s="46"/>
      <c r="G496" s="46"/>
      <c r="H496" s="46"/>
      <c r="I496" s="46"/>
      <c r="J496" s="46"/>
      <c r="K496" s="46"/>
      <c r="L496" s="15"/>
    </row>
    <row r="497" spans="1:12" x14ac:dyDescent="0.25">
      <c r="A497" s="44"/>
      <c r="B497" s="46"/>
      <c r="C497" s="46"/>
      <c r="D497" s="46"/>
      <c r="E497" s="46"/>
      <c r="F497" s="46"/>
      <c r="G497" s="46"/>
      <c r="H497" s="46"/>
      <c r="I497" s="46"/>
      <c r="J497" s="46"/>
      <c r="K497" s="46"/>
      <c r="L497" s="15"/>
    </row>
    <row r="498" spans="1:12" x14ac:dyDescent="0.25">
      <c r="A498" s="44"/>
      <c r="B498" s="46"/>
      <c r="C498" s="46"/>
      <c r="D498" s="46"/>
      <c r="E498" s="46"/>
      <c r="F498" s="46"/>
      <c r="G498" s="46"/>
      <c r="H498" s="46"/>
      <c r="I498" s="46"/>
      <c r="J498" s="46"/>
      <c r="K498" s="46"/>
      <c r="L498" s="15"/>
    </row>
    <row r="499" spans="1:12" x14ac:dyDescent="0.25">
      <c r="A499" s="44"/>
      <c r="B499" s="46"/>
      <c r="C499" s="46"/>
      <c r="D499" s="46"/>
      <c r="E499" s="46"/>
      <c r="F499" s="46"/>
      <c r="G499" s="46"/>
      <c r="H499" s="46"/>
      <c r="I499" s="46"/>
      <c r="J499" s="46"/>
      <c r="K499" s="46"/>
      <c r="L499" s="15"/>
    </row>
    <row r="500" spans="1:12" x14ac:dyDescent="0.25">
      <c r="A500" s="44"/>
      <c r="B500" s="46"/>
      <c r="C500" s="46"/>
      <c r="D500" s="46"/>
      <c r="E500" s="46"/>
      <c r="F500" s="46"/>
      <c r="G500" s="46"/>
      <c r="H500" s="46"/>
      <c r="I500" s="46"/>
      <c r="J500" s="46"/>
      <c r="K500" s="46"/>
      <c r="L500" s="15"/>
    </row>
    <row r="501" spans="1:12" x14ac:dyDescent="0.25">
      <c r="A501" s="44"/>
      <c r="B501" s="46"/>
      <c r="C501" s="46"/>
      <c r="D501" s="46"/>
      <c r="E501" s="46"/>
      <c r="F501" s="46"/>
      <c r="G501" s="46"/>
      <c r="H501" s="46"/>
      <c r="I501" s="46"/>
      <c r="J501" s="46"/>
      <c r="K501" s="46"/>
      <c r="L501" s="15"/>
    </row>
    <row r="502" spans="1:12" x14ac:dyDescent="0.25">
      <c r="A502" s="44"/>
      <c r="B502" s="46"/>
      <c r="C502" s="46"/>
      <c r="D502" s="46"/>
      <c r="E502" s="46"/>
      <c r="F502" s="46"/>
      <c r="G502" s="46"/>
      <c r="H502" s="46"/>
      <c r="I502" s="46"/>
      <c r="J502" s="46"/>
      <c r="K502" s="46"/>
      <c r="L502" s="15"/>
    </row>
    <row r="503" spans="1:12" x14ac:dyDescent="0.25">
      <c r="A503" s="44"/>
      <c r="B503" s="46"/>
      <c r="C503" s="46"/>
      <c r="D503" s="46"/>
      <c r="E503" s="46"/>
      <c r="F503" s="46"/>
      <c r="G503" s="46"/>
      <c r="H503" s="46"/>
      <c r="I503" s="46"/>
      <c r="J503" s="46"/>
      <c r="K503" s="46"/>
      <c r="L503" s="15"/>
    </row>
    <row r="504" spans="1:12" x14ac:dyDescent="0.25">
      <c r="A504" s="44"/>
      <c r="B504" s="46"/>
      <c r="C504" s="46"/>
      <c r="D504" s="46"/>
      <c r="E504" s="46"/>
      <c r="F504" s="46"/>
      <c r="G504" s="46"/>
      <c r="H504" s="46"/>
      <c r="I504" s="46"/>
      <c r="J504" s="46"/>
      <c r="K504" s="46"/>
      <c r="L504" s="15"/>
    </row>
    <row r="505" spans="1:12" x14ac:dyDescent="0.25">
      <c r="A505" s="44"/>
      <c r="B505" s="46"/>
      <c r="C505" s="46"/>
      <c r="D505" s="46"/>
      <c r="E505" s="46"/>
      <c r="F505" s="46"/>
      <c r="G505" s="46"/>
      <c r="H505" s="46"/>
      <c r="I505" s="46"/>
      <c r="J505" s="46"/>
      <c r="K505" s="46"/>
      <c r="L505" s="15"/>
    </row>
    <row r="506" spans="1:12" x14ac:dyDescent="0.25">
      <c r="A506" s="44"/>
      <c r="B506" s="46"/>
      <c r="C506" s="46"/>
      <c r="D506" s="46"/>
      <c r="E506" s="46"/>
      <c r="F506" s="46"/>
      <c r="G506" s="46"/>
      <c r="H506" s="46"/>
      <c r="I506" s="46"/>
      <c r="J506" s="46"/>
      <c r="K506" s="46"/>
      <c r="L506" s="15"/>
    </row>
    <row r="507" spans="1:12" x14ac:dyDescent="0.25">
      <c r="A507" s="44"/>
      <c r="B507" s="46"/>
      <c r="C507" s="46"/>
      <c r="D507" s="46"/>
      <c r="E507" s="46"/>
      <c r="F507" s="46"/>
      <c r="G507" s="46"/>
      <c r="H507" s="46"/>
      <c r="I507" s="46"/>
      <c r="J507" s="46"/>
      <c r="K507" s="46"/>
      <c r="L507" s="15"/>
    </row>
    <row r="508" spans="1:12" x14ac:dyDescent="0.25">
      <c r="A508" s="44"/>
      <c r="B508" s="46"/>
      <c r="C508" s="46"/>
      <c r="D508" s="46"/>
      <c r="E508" s="46"/>
      <c r="F508" s="46"/>
      <c r="G508" s="46"/>
      <c r="H508" s="46"/>
      <c r="I508" s="46"/>
      <c r="J508" s="46"/>
      <c r="K508" s="46"/>
      <c r="L508" s="15"/>
    </row>
    <row r="509" spans="1:12" x14ac:dyDescent="0.25">
      <c r="A509" s="44"/>
      <c r="B509" s="46"/>
      <c r="C509" s="46"/>
      <c r="D509" s="46"/>
      <c r="E509" s="46"/>
      <c r="F509" s="46"/>
      <c r="G509" s="46"/>
      <c r="H509" s="46"/>
      <c r="I509" s="46"/>
      <c r="J509" s="46"/>
      <c r="K509" s="46"/>
      <c r="L509" s="15"/>
    </row>
    <row r="510" spans="1:12" x14ac:dyDescent="0.25">
      <c r="A510" s="44"/>
      <c r="B510" s="46"/>
      <c r="C510" s="46"/>
      <c r="D510" s="46"/>
      <c r="E510" s="46"/>
      <c r="F510" s="46"/>
      <c r="G510" s="46"/>
      <c r="H510" s="46"/>
      <c r="I510" s="46"/>
      <c r="J510" s="46"/>
      <c r="K510" s="46"/>
      <c r="L510" s="15"/>
    </row>
    <row r="511" spans="1:12" x14ac:dyDescent="0.25">
      <c r="A511" s="44"/>
      <c r="B511" s="46"/>
      <c r="C511" s="46"/>
      <c r="D511" s="46"/>
      <c r="E511" s="46"/>
      <c r="F511" s="46"/>
      <c r="G511" s="46"/>
      <c r="H511" s="46"/>
      <c r="I511" s="46"/>
      <c r="J511" s="46"/>
      <c r="K511" s="46"/>
      <c r="L511" s="15"/>
    </row>
    <row r="512" spans="1:12" x14ac:dyDescent="0.25">
      <c r="A512" s="44"/>
      <c r="B512" s="46"/>
      <c r="C512" s="46"/>
      <c r="D512" s="46"/>
      <c r="E512" s="46"/>
      <c r="F512" s="46"/>
      <c r="G512" s="46"/>
      <c r="H512" s="46"/>
      <c r="I512" s="46"/>
      <c r="J512" s="46"/>
      <c r="K512" s="46"/>
      <c r="L512" s="15"/>
    </row>
    <row r="513" spans="1:12" x14ac:dyDescent="0.25">
      <c r="A513" s="44"/>
      <c r="B513" s="46"/>
      <c r="C513" s="46"/>
      <c r="D513" s="46"/>
      <c r="E513" s="46"/>
      <c r="F513" s="46"/>
      <c r="G513" s="46"/>
      <c r="H513" s="46"/>
      <c r="I513" s="46"/>
      <c r="J513" s="46"/>
      <c r="K513" s="46"/>
      <c r="L513" s="15"/>
    </row>
    <row r="514" spans="1:12" x14ac:dyDescent="0.25">
      <c r="A514" s="44"/>
      <c r="B514" s="46"/>
      <c r="C514" s="46"/>
      <c r="D514" s="46"/>
      <c r="E514" s="46"/>
      <c r="F514" s="46"/>
      <c r="G514" s="46"/>
      <c r="H514" s="46"/>
      <c r="I514" s="46"/>
      <c r="J514" s="46"/>
      <c r="K514" s="46"/>
      <c r="L514" s="15"/>
    </row>
    <row r="515" spans="1:12" x14ac:dyDescent="0.25">
      <c r="A515" s="44"/>
      <c r="B515" s="46"/>
      <c r="C515" s="46"/>
      <c r="D515" s="46"/>
      <c r="E515" s="46"/>
      <c r="F515" s="46"/>
      <c r="G515" s="46"/>
      <c r="H515" s="46"/>
      <c r="I515" s="46"/>
      <c r="J515" s="46"/>
      <c r="K515" s="46"/>
      <c r="L515" s="15"/>
    </row>
    <row r="516" spans="1:12" x14ac:dyDescent="0.25">
      <c r="A516" s="44"/>
      <c r="B516" s="46"/>
      <c r="C516" s="46"/>
      <c r="D516" s="46"/>
      <c r="E516" s="46"/>
      <c r="F516" s="46"/>
      <c r="G516" s="46"/>
      <c r="H516" s="46"/>
      <c r="I516" s="46"/>
      <c r="J516" s="46"/>
      <c r="K516" s="46"/>
      <c r="L516" s="15"/>
    </row>
    <row r="517" spans="1:12" x14ac:dyDescent="0.25">
      <c r="A517" s="44"/>
      <c r="B517" s="46"/>
      <c r="C517" s="46"/>
      <c r="D517" s="46"/>
      <c r="E517" s="46"/>
      <c r="F517" s="46"/>
      <c r="G517" s="46"/>
      <c r="H517" s="46"/>
      <c r="I517" s="46"/>
      <c r="J517" s="46"/>
      <c r="K517" s="46"/>
      <c r="L517" s="15"/>
    </row>
    <row r="518" spans="1:12" x14ac:dyDescent="0.25">
      <c r="A518" s="44"/>
      <c r="B518" s="46"/>
      <c r="C518" s="46"/>
      <c r="D518" s="46"/>
      <c r="E518" s="46"/>
      <c r="F518" s="46"/>
      <c r="G518" s="46"/>
      <c r="H518" s="46"/>
      <c r="I518" s="46"/>
      <c r="J518" s="46"/>
      <c r="K518" s="46"/>
      <c r="L518" s="15"/>
    </row>
    <row r="519" spans="1:12" x14ac:dyDescent="0.25">
      <c r="A519" s="44"/>
      <c r="B519" s="46"/>
      <c r="C519" s="46"/>
      <c r="D519" s="46"/>
      <c r="E519" s="46"/>
      <c r="F519" s="46"/>
      <c r="G519" s="46"/>
      <c r="H519" s="46"/>
      <c r="I519" s="46"/>
      <c r="J519" s="46"/>
      <c r="K519" s="46"/>
      <c r="L519" s="15"/>
    </row>
    <row r="520" spans="1:12" x14ac:dyDescent="0.25">
      <c r="A520" s="44"/>
      <c r="B520" s="46"/>
      <c r="C520" s="46"/>
      <c r="D520" s="46"/>
      <c r="E520" s="46"/>
      <c r="F520" s="46"/>
      <c r="G520" s="46"/>
      <c r="H520" s="46"/>
      <c r="I520" s="46"/>
      <c r="J520" s="46"/>
      <c r="K520" s="46"/>
      <c r="L520" s="15"/>
    </row>
    <row r="521" spans="1:12" x14ac:dyDescent="0.25">
      <c r="A521" s="44"/>
      <c r="B521" s="46"/>
      <c r="C521" s="46"/>
      <c r="D521" s="46"/>
      <c r="E521" s="46"/>
      <c r="F521" s="46"/>
      <c r="G521" s="46"/>
      <c r="H521" s="46"/>
      <c r="I521" s="46"/>
      <c r="J521" s="46"/>
      <c r="K521" s="46"/>
      <c r="L521" s="15"/>
    </row>
    <row r="522" spans="1:12" x14ac:dyDescent="0.25">
      <c r="A522" s="44"/>
      <c r="B522" s="46"/>
      <c r="C522" s="46"/>
      <c r="D522" s="46"/>
      <c r="E522" s="46"/>
      <c r="F522" s="46"/>
      <c r="G522" s="46"/>
      <c r="H522" s="46"/>
      <c r="I522" s="46"/>
      <c r="J522" s="46"/>
      <c r="K522" s="46"/>
      <c r="L522" s="15"/>
    </row>
    <row r="523" spans="1:12" x14ac:dyDescent="0.25">
      <c r="A523" s="44"/>
      <c r="B523" s="46"/>
      <c r="C523" s="46"/>
      <c r="D523" s="46"/>
      <c r="E523" s="46"/>
      <c r="F523" s="46"/>
      <c r="G523" s="46"/>
      <c r="H523" s="46"/>
      <c r="I523" s="46"/>
      <c r="J523" s="46"/>
      <c r="K523" s="46"/>
      <c r="L523" s="15"/>
    </row>
    <row r="524" spans="1:12" x14ac:dyDescent="0.25">
      <c r="A524" s="44"/>
      <c r="B524" s="46"/>
      <c r="C524" s="46"/>
      <c r="D524" s="46"/>
      <c r="E524" s="46"/>
      <c r="F524" s="46"/>
      <c r="G524" s="46"/>
      <c r="H524" s="46"/>
      <c r="I524" s="46"/>
      <c r="J524" s="46"/>
      <c r="K524" s="46"/>
      <c r="L524" s="15"/>
    </row>
    <row r="525" spans="1:12" x14ac:dyDescent="0.25">
      <c r="A525" s="44"/>
      <c r="B525" s="46"/>
      <c r="C525" s="46"/>
      <c r="D525" s="46"/>
      <c r="E525" s="46"/>
      <c r="F525" s="46"/>
      <c r="G525" s="46"/>
      <c r="H525" s="46"/>
      <c r="I525" s="46"/>
      <c r="J525" s="46"/>
      <c r="K525" s="46"/>
      <c r="L525" s="15"/>
    </row>
    <row r="526" spans="1:12" x14ac:dyDescent="0.25">
      <c r="A526" s="44"/>
      <c r="B526" s="46"/>
      <c r="C526" s="46"/>
      <c r="D526" s="46"/>
      <c r="E526" s="46"/>
      <c r="F526" s="46"/>
      <c r="G526" s="46"/>
      <c r="H526" s="46"/>
      <c r="I526" s="46"/>
      <c r="J526" s="46"/>
      <c r="K526" s="46"/>
      <c r="L526" s="15"/>
    </row>
    <row r="527" spans="1:12" x14ac:dyDescent="0.25">
      <c r="A527" s="44"/>
      <c r="B527" s="46"/>
      <c r="C527" s="46"/>
      <c r="D527" s="46"/>
      <c r="E527" s="46"/>
      <c r="F527" s="46"/>
      <c r="G527" s="46"/>
      <c r="H527" s="46"/>
      <c r="I527" s="46"/>
      <c r="J527" s="46"/>
      <c r="K527" s="46"/>
      <c r="L527" s="15"/>
    </row>
    <row r="528" spans="1:12" x14ac:dyDescent="0.25">
      <c r="A528" s="44"/>
      <c r="B528" s="46"/>
      <c r="C528" s="46"/>
      <c r="D528" s="46"/>
      <c r="E528" s="46"/>
      <c r="F528" s="46"/>
      <c r="G528" s="46"/>
      <c r="H528" s="46"/>
      <c r="I528" s="46"/>
      <c r="J528" s="46"/>
      <c r="K528" s="46"/>
      <c r="L528" s="15"/>
    </row>
    <row r="529" spans="1:12" x14ac:dyDescent="0.25">
      <c r="A529" s="44"/>
      <c r="B529" s="46"/>
      <c r="C529" s="46"/>
      <c r="D529" s="46"/>
      <c r="E529" s="46"/>
      <c r="F529" s="46"/>
      <c r="G529" s="46"/>
      <c r="H529" s="46"/>
      <c r="I529" s="46"/>
      <c r="J529" s="46"/>
      <c r="K529" s="46"/>
      <c r="L529" s="15"/>
    </row>
    <row r="530" spans="1:12" x14ac:dyDescent="0.25">
      <c r="A530" s="44"/>
      <c r="B530" s="46"/>
      <c r="C530" s="46"/>
      <c r="D530" s="46"/>
      <c r="E530" s="46"/>
      <c r="F530" s="46"/>
      <c r="G530" s="46"/>
      <c r="H530" s="46"/>
      <c r="I530" s="46"/>
      <c r="J530" s="46"/>
      <c r="K530" s="46"/>
      <c r="L530" s="15"/>
    </row>
    <row r="531" spans="1:12" x14ac:dyDescent="0.25">
      <c r="A531" s="44"/>
      <c r="B531" s="46"/>
      <c r="C531" s="46"/>
      <c r="D531" s="46"/>
      <c r="E531" s="46"/>
      <c r="F531" s="46"/>
      <c r="G531" s="46"/>
      <c r="H531" s="46"/>
      <c r="I531" s="46"/>
      <c r="J531" s="46"/>
      <c r="K531" s="46"/>
      <c r="L531" s="15"/>
    </row>
    <row r="532" spans="1:12" x14ac:dyDescent="0.25">
      <c r="A532" s="44"/>
      <c r="B532" s="46"/>
      <c r="C532" s="46"/>
      <c r="D532" s="46"/>
      <c r="E532" s="46"/>
      <c r="F532" s="46"/>
      <c r="G532" s="46"/>
      <c r="H532" s="46"/>
      <c r="I532" s="46"/>
      <c r="J532" s="46"/>
      <c r="K532" s="46"/>
      <c r="L532" s="15"/>
    </row>
    <row r="533" spans="1:12" x14ac:dyDescent="0.25">
      <c r="A533" s="44"/>
      <c r="B533" s="46"/>
      <c r="C533" s="46"/>
      <c r="D533" s="46"/>
      <c r="E533" s="46"/>
      <c r="F533" s="46"/>
      <c r="G533" s="46"/>
      <c r="H533" s="46"/>
      <c r="I533" s="46"/>
      <c r="J533" s="46"/>
      <c r="K533" s="46"/>
      <c r="L533" s="15"/>
    </row>
    <row r="534" spans="1:12" x14ac:dyDescent="0.25">
      <c r="A534" s="44"/>
      <c r="B534" s="46"/>
      <c r="C534" s="46"/>
      <c r="D534" s="46"/>
      <c r="E534" s="46"/>
      <c r="F534" s="46"/>
      <c r="G534" s="46"/>
      <c r="H534" s="46"/>
      <c r="I534" s="46"/>
      <c r="J534" s="46"/>
      <c r="K534" s="46"/>
      <c r="L534" s="15"/>
    </row>
    <row r="535" spans="1:12" x14ac:dyDescent="0.25">
      <c r="A535" s="44"/>
      <c r="B535" s="46"/>
      <c r="C535" s="46"/>
      <c r="D535" s="46"/>
      <c r="E535" s="46"/>
      <c r="F535" s="46"/>
      <c r="G535" s="46"/>
      <c r="H535" s="46"/>
      <c r="I535" s="46"/>
      <c r="J535" s="46"/>
      <c r="K535" s="46"/>
      <c r="L535" s="15"/>
    </row>
    <row r="536" spans="1:12" x14ac:dyDescent="0.25">
      <c r="A536" s="44"/>
      <c r="B536" s="46"/>
      <c r="C536" s="46"/>
      <c r="D536" s="46"/>
      <c r="E536" s="46"/>
      <c r="F536" s="46"/>
      <c r="G536" s="46"/>
      <c r="H536" s="46"/>
      <c r="I536" s="46"/>
      <c r="J536" s="46"/>
      <c r="K536" s="46"/>
      <c r="L536" s="15"/>
    </row>
    <row r="537" spans="1:12" x14ac:dyDescent="0.25">
      <c r="A537" s="44"/>
      <c r="B537" s="46"/>
      <c r="C537" s="46"/>
      <c r="D537" s="46"/>
      <c r="E537" s="46"/>
      <c r="F537" s="46"/>
      <c r="G537" s="46"/>
      <c r="H537" s="46"/>
      <c r="I537" s="46"/>
      <c r="J537" s="46"/>
      <c r="K537" s="46"/>
      <c r="L537" s="15"/>
    </row>
    <row r="538" spans="1:12" x14ac:dyDescent="0.25">
      <c r="A538" s="44"/>
      <c r="B538" s="46"/>
      <c r="C538" s="46"/>
      <c r="D538" s="46"/>
      <c r="E538" s="46"/>
      <c r="F538" s="46"/>
      <c r="G538" s="46"/>
      <c r="H538" s="46"/>
      <c r="I538" s="46"/>
      <c r="J538" s="46"/>
      <c r="K538" s="46"/>
      <c r="L538" s="15"/>
    </row>
    <row r="539" spans="1:12" x14ac:dyDescent="0.25">
      <c r="A539" s="44"/>
      <c r="B539" s="46"/>
      <c r="C539" s="46"/>
      <c r="D539" s="46"/>
      <c r="E539" s="46"/>
      <c r="F539" s="46"/>
      <c r="G539" s="46"/>
      <c r="H539" s="46"/>
      <c r="I539" s="46"/>
      <c r="J539" s="46"/>
      <c r="K539" s="46"/>
      <c r="L539" s="15"/>
    </row>
    <row r="540" spans="1:12" x14ac:dyDescent="0.25">
      <c r="A540" s="44"/>
      <c r="B540" s="46"/>
      <c r="C540" s="46"/>
      <c r="D540" s="46"/>
      <c r="E540" s="46"/>
      <c r="F540" s="46"/>
      <c r="G540" s="46"/>
      <c r="H540" s="46"/>
      <c r="I540" s="46"/>
      <c r="J540" s="46"/>
      <c r="K540" s="46"/>
      <c r="L540" s="15"/>
    </row>
    <row r="541" spans="1:12" x14ac:dyDescent="0.25">
      <c r="A541" s="44"/>
      <c r="B541" s="46"/>
      <c r="C541" s="46"/>
      <c r="D541" s="46"/>
      <c r="E541" s="46"/>
      <c r="F541" s="46"/>
      <c r="G541" s="46"/>
      <c r="H541" s="46"/>
      <c r="I541" s="46"/>
      <c r="J541" s="46"/>
      <c r="K541" s="46"/>
      <c r="L541" s="15"/>
    </row>
    <row r="542" spans="1:12" x14ac:dyDescent="0.25">
      <c r="A542" s="44"/>
      <c r="B542" s="46"/>
      <c r="C542" s="46"/>
      <c r="D542" s="46"/>
      <c r="E542" s="46"/>
      <c r="F542" s="46"/>
      <c r="G542" s="46"/>
      <c r="H542" s="46"/>
      <c r="I542" s="46"/>
      <c r="J542" s="46"/>
      <c r="K542" s="46"/>
      <c r="L542" s="15"/>
    </row>
    <row r="543" spans="1:12" x14ac:dyDescent="0.25">
      <c r="A543" s="44"/>
      <c r="B543" s="46"/>
      <c r="C543" s="46"/>
      <c r="D543" s="46"/>
      <c r="E543" s="46"/>
      <c r="F543" s="46"/>
      <c r="G543" s="46"/>
      <c r="H543" s="46"/>
      <c r="I543" s="46"/>
      <c r="J543" s="46"/>
      <c r="K543" s="46"/>
      <c r="L543" s="15"/>
    </row>
    <row r="544" spans="1:12" x14ac:dyDescent="0.25">
      <c r="A544" s="44"/>
      <c r="B544" s="46"/>
      <c r="C544" s="46"/>
      <c r="D544" s="46"/>
      <c r="E544" s="46"/>
      <c r="F544" s="46"/>
      <c r="G544" s="46"/>
      <c r="H544" s="46"/>
      <c r="I544" s="46"/>
      <c r="J544" s="46"/>
      <c r="K544" s="46"/>
      <c r="L544" s="15"/>
    </row>
    <row r="545" spans="1:12" x14ac:dyDescent="0.25">
      <c r="A545" s="44"/>
      <c r="B545" s="46"/>
      <c r="C545" s="46"/>
      <c r="D545" s="46"/>
      <c r="E545" s="46"/>
      <c r="F545" s="46"/>
      <c r="G545" s="46"/>
      <c r="H545" s="46"/>
      <c r="I545" s="46"/>
      <c r="J545" s="46"/>
      <c r="K545" s="46"/>
      <c r="L545" s="15"/>
    </row>
    <row r="546" spans="1:12" x14ac:dyDescent="0.25">
      <c r="A546" s="44"/>
      <c r="B546" s="46"/>
      <c r="C546" s="46"/>
      <c r="D546" s="46"/>
      <c r="E546" s="46"/>
      <c r="F546" s="46"/>
      <c r="G546" s="46"/>
      <c r="H546" s="46"/>
      <c r="I546" s="46"/>
      <c r="J546" s="46"/>
      <c r="K546" s="46"/>
      <c r="L546" s="15"/>
    </row>
    <row r="547" spans="1:12" x14ac:dyDescent="0.25">
      <c r="A547" s="44"/>
      <c r="B547" s="46"/>
      <c r="C547" s="46"/>
      <c r="D547" s="46"/>
      <c r="E547" s="46"/>
      <c r="F547" s="46"/>
      <c r="G547" s="46"/>
      <c r="H547" s="46"/>
      <c r="I547" s="46"/>
      <c r="J547" s="46"/>
      <c r="K547" s="46"/>
      <c r="L547" s="15"/>
    </row>
    <row r="548" spans="1:12" x14ac:dyDescent="0.25">
      <c r="A548" s="44"/>
      <c r="B548" s="46"/>
      <c r="C548" s="46"/>
      <c r="D548" s="46"/>
      <c r="E548" s="46"/>
      <c r="F548" s="46"/>
      <c r="G548" s="46"/>
      <c r="H548" s="46"/>
      <c r="I548" s="46"/>
      <c r="J548" s="46"/>
      <c r="K548" s="46"/>
      <c r="L548" s="15"/>
    </row>
    <row r="549" spans="1:12" x14ac:dyDescent="0.25">
      <c r="A549" s="44"/>
      <c r="B549" s="46"/>
      <c r="C549" s="46"/>
      <c r="D549" s="46"/>
      <c r="E549" s="46"/>
      <c r="F549" s="46"/>
      <c r="G549" s="46"/>
      <c r="H549" s="46"/>
      <c r="I549" s="46"/>
      <c r="J549" s="46"/>
      <c r="K549" s="46"/>
      <c r="L549" s="15"/>
    </row>
    <row r="550" spans="1:12" x14ac:dyDescent="0.25">
      <c r="A550" s="44"/>
      <c r="B550" s="46"/>
      <c r="C550" s="46"/>
      <c r="D550" s="46"/>
      <c r="E550" s="46"/>
      <c r="F550" s="46"/>
      <c r="G550" s="46"/>
      <c r="H550" s="46"/>
      <c r="I550" s="46"/>
      <c r="J550" s="46"/>
      <c r="K550" s="46"/>
      <c r="L550" s="15"/>
    </row>
    <row r="551" spans="1:12" x14ac:dyDescent="0.25">
      <c r="A551" s="44"/>
      <c r="B551" s="46"/>
      <c r="C551" s="46"/>
      <c r="D551" s="46"/>
      <c r="E551" s="46"/>
      <c r="F551" s="46"/>
      <c r="G551" s="46"/>
      <c r="H551" s="46"/>
      <c r="I551" s="46"/>
      <c r="J551" s="46"/>
      <c r="K551" s="46"/>
      <c r="L551" s="15"/>
    </row>
    <row r="552" spans="1:12" x14ac:dyDescent="0.25">
      <c r="A552" s="44"/>
      <c r="B552" s="46"/>
      <c r="C552" s="46"/>
      <c r="D552" s="46"/>
      <c r="E552" s="46"/>
      <c r="F552" s="46"/>
      <c r="G552" s="46"/>
      <c r="H552" s="46"/>
      <c r="I552" s="46"/>
      <c r="J552" s="46"/>
      <c r="K552" s="46"/>
      <c r="L552" s="15"/>
    </row>
    <row r="553" spans="1:12" x14ac:dyDescent="0.25">
      <c r="A553" s="44"/>
      <c r="B553" s="46"/>
      <c r="C553" s="46"/>
      <c r="D553" s="46"/>
      <c r="E553" s="46"/>
      <c r="F553" s="46"/>
      <c r="G553" s="46"/>
      <c r="H553" s="46"/>
      <c r="I553" s="46"/>
      <c r="J553" s="46"/>
      <c r="K553" s="46"/>
      <c r="L553" s="15"/>
    </row>
    <row r="554" spans="1:12" x14ac:dyDescent="0.25">
      <c r="A554" s="44"/>
      <c r="B554" s="46"/>
      <c r="C554" s="46"/>
      <c r="D554" s="46"/>
      <c r="E554" s="46"/>
      <c r="F554" s="46"/>
      <c r="G554" s="46"/>
      <c r="H554" s="46"/>
      <c r="I554" s="46"/>
      <c r="J554" s="46"/>
      <c r="K554" s="46"/>
      <c r="L554" s="15"/>
    </row>
    <row r="555" spans="1:12" x14ac:dyDescent="0.25">
      <c r="A555" s="44"/>
      <c r="B555" s="46"/>
      <c r="C555" s="46"/>
      <c r="D555" s="46"/>
      <c r="E555" s="46"/>
      <c r="F555" s="46"/>
      <c r="G555" s="46"/>
      <c r="H555" s="46"/>
      <c r="I555" s="46"/>
      <c r="J555" s="46"/>
      <c r="K555" s="46"/>
      <c r="L555" s="15"/>
    </row>
    <row r="556" spans="1:12" x14ac:dyDescent="0.25">
      <c r="A556" s="44"/>
      <c r="B556" s="46"/>
      <c r="C556" s="46"/>
      <c r="D556" s="46"/>
      <c r="E556" s="46"/>
      <c r="F556" s="46"/>
      <c r="G556" s="46"/>
      <c r="H556" s="46"/>
      <c r="I556" s="46"/>
      <c r="J556" s="46"/>
      <c r="K556" s="46"/>
      <c r="L556" s="15"/>
    </row>
    <row r="557" spans="1:12" x14ac:dyDescent="0.25">
      <c r="A557" s="44"/>
      <c r="B557" s="46"/>
      <c r="C557" s="46"/>
      <c r="D557" s="46"/>
      <c r="E557" s="46"/>
      <c r="F557" s="46"/>
      <c r="G557" s="46"/>
      <c r="H557" s="46"/>
      <c r="I557" s="46"/>
      <c r="J557" s="46"/>
      <c r="K557" s="46"/>
      <c r="L557" s="15"/>
    </row>
    <row r="558" spans="1:12" x14ac:dyDescent="0.25">
      <c r="A558" s="44"/>
      <c r="B558" s="46"/>
      <c r="C558" s="46"/>
      <c r="D558" s="46"/>
      <c r="E558" s="46"/>
      <c r="F558" s="46"/>
      <c r="G558" s="46"/>
      <c r="H558" s="46"/>
      <c r="I558" s="46"/>
      <c r="J558" s="46"/>
      <c r="K558" s="46"/>
      <c r="L558" s="15"/>
    </row>
    <row r="559" spans="1:12" x14ac:dyDescent="0.25">
      <c r="A559" s="44"/>
      <c r="B559" s="46"/>
      <c r="C559" s="46"/>
      <c r="D559" s="46"/>
      <c r="E559" s="46"/>
      <c r="F559" s="46"/>
      <c r="G559" s="46"/>
      <c r="H559" s="46"/>
      <c r="I559" s="46"/>
      <c r="J559" s="46"/>
      <c r="K559" s="46"/>
      <c r="L559" s="15"/>
    </row>
    <row r="560" spans="1:12" x14ac:dyDescent="0.25">
      <c r="A560" s="44"/>
      <c r="B560" s="46"/>
      <c r="C560" s="46"/>
      <c r="D560" s="46"/>
      <c r="E560" s="46"/>
      <c r="F560" s="46"/>
      <c r="G560" s="46"/>
      <c r="H560" s="46"/>
      <c r="I560" s="46"/>
      <c r="J560" s="46"/>
      <c r="K560" s="46"/>
      <c r="L560" s="15"/>
    </row>
    <row r="561" spans="1:12" x14ac:dyDescent="0.25">
      <c r="A561" s="44"/>
      <c r="B561" s="46"/>
      <c r="C561" s="46"/>
      <c r="D561" s="46"/>
      <c r="E561" s="46"/>
      <c r="F561" s="46"/>
      <c r="G561" s="46"/>
      <c r="H561" s="46"/>
      <c r="I561" s="46"/>
      <c r="J561" s="46"/>
      <c r="K561" s="46"/>
      <c r="L561" s="15"/>
    </row>
    <row r="562" spans="1:12" x14ac:dyDescent="0.25">
      <c r="A562" s="44"/>
      <c r="B562" s="46"/>
      <c r="C562" s="46"/>
      <c r="D562" s="46"/>
      <c r="E562" s="46"/>
      <c r="F562" s="46"/>
      <c r="G562" s="46"/>
      <c r="H562" s="46"/>
      <c r="I562" s="46"/>
      <c r="J562" s="46"/>
      <c r="K562" s="46"/>
      <c r="L562" s="15"/>
    </row>
    <row r="563" spans="1:12" x14ac:dyDescent="0.25">
      <c r="A563" s="44"/>
      <c r="B563" s="46"/>
      <c r="C563" s="46"/>
      <c r="D563" s="46"/>
      <c r="E563" s="46"/>
      <c r="F563" s="46"/>
      <c r="G563" s="46"/>
      <c r="H563" s="46"/>
      <c r="I563" s="46"/>
      <c r="J563" s="46"/>
      <c r="K563" s="46"/>
      <c r="L563" s="15"/>
    </row>
    <row r="564" spans="1:12" x14ac:dyDescent="0.25">
      <c r="A564" s="44"/>
      <c r="B564" s="46"/>
      <c r="C564" s="46"/>
      <c r="D564" s="46"/>
      <c r="E564" s="46"/>
      <c r="F564" s="46"/>
      <c r="G564" s="46"/>
      <c r="H564" s="46"/>
      <c r="I564" s="46"/>
      <c r="J564" s="46"/>
      <c r="K564" s="46"/>
      <c r="L564" s="15"/>
    </row>
    <row r="565" spans="1:12" x14ac:dyDescent="0.25">
      <c r="A565" s="44"/>
      <c r="B565" s="46"/>
      <c r="C565" s="46"/>
      <c r="D565" s="46"/>
      <c r="E565" s="46"/>
      <c r="F565" s="46"/>
      <c r="G565" s="46"/>
      <c r="H565" s="46"/>
      <c r="I565" s="46"/>
      <c r="J565" s="46"/>
      <c r="K565" s="46"/>
      <c r="L565" s="15"/>
    </row>
    <row r="566" spans="1:12" x14ac:dyDescent="0.25">
      <c r="A566" s="44"/>
      <c r="B566" s="46"/>
      <c r="C566" s="46"/>
      <c r="D566" s="46"/>
      <c r="E566" s="46"/>
      <c r="F566" s="46"/>
      <c r="G566" s="46"/>
      <c r="H566" s="46"/>
      <c r="I566" s="46"/>
      <c r="J566" s="46"/>
      <c r="K566" s="46"/>
      <c r="L566" s="15"/>
    </row>
    <row r="567" spans="1:12" x14ac:dyDescent="0.25">
      <c r="A567" s="44"/>
      <c r="B567" s="46"/>
      <c r="C567" s="46"/>
      <c r="D567" s="46"/>
      <c r="E567" s="46"/>
      <c r="F567" s="46"/>
      <c r="G567" s="46"/>
      <c r="H567" s="46"/>
      <c r="I567" s="46"/>
      <c r="J567" s="46"/>
      <c r="K567" s="46"/>
      <c r="L567" s="15"/>
    </row>
    <row r="568" spans="1:12" x14ac:dyDescent="0.25">
      <c r="A568" s="44"/>
      <c r="B568" s="46"/>
      <c r="C568" s="46"/>
      <c r="D568" s="46"/>
      <c r="E568" s="46"/>
      <c r="F568" s="46"/>
      <c r="G568" s="46"/>
      <c r="H568" s="46"/>
      <c r="I568" s="46"/>
      <c r="J568" s="46"/>
      <c r="K568" s="46"/>
      <c r="L568" s="15"/>
    </row>
    <row r="569" spans="1:12" x14ac:dyDescent="0.25">
      <c r="A569" s="44"/>
      <c r="B569" s="46"/>
      <c r="C569" s="46"/>
      <c r="D569" s="46"/>
      <c r="E569" s="46"/>
      <c r="F569" s="46"/>
      <c r="G569" s="46"/>
      <c r="H569" s="46"/>
      <c r="I569" s="46"/>
      <c r="J569" s="46"/>
      <c r="K569" s="46"/>
      <c r="L569" s="15"/>
    </row>
    <row r="570" spans="1:12" x14ac:dyDescent="0.25">
      <c r="A570" s="44"/>
      <c r="B570" s="46"/>
      <c r="C570" s="46"/>
      <c r="D570" s="46"/>
      <c r="E570" s="46"/>
      <c r="F570" s="46"/>
      <c r="G570" s="46"/>
      <c r="H570" s="46"/>
      <c r="I570" s="46"/>
      <c r="J570" s="46"/>
      <c r="K570" s="46"/>
      <c r="L570" s="15"/>
    </row>
    <row r="571" spans="1:12" x14ac:dyDescent="0.25">
      <c r="A571" s="44"/>
      <c r="B571" s="46"/>
      <c r="C571" s="46"/>
      <c r="D571" s="46"/>
      <c r="E571" s="46"/>
      <c r="F571" s="46"/>
      <c r="G571" s="46"/>
      <c r="H571" s="46"/>
      <c r="I571" s="46"/>
      <c r="J571" s="46"/>
      <c r="K571" s="46"/>
      <c r="L571" s="15"/>
    </row>
    <row r="572" spans="1:12" x14ac:dyDescent="0.25">
      <c r="A572" s="44"/>
      <c r="B572" s="46"/>
      <c r="C572" s="46"/>
      <c r="D572" s="46"/>
      <c r="E572" s="46"/>
      <c r="F572" s="46"/>
      <c r="G572" s="46"/>
      <c r="H572" s="46"/>
      <c r="I572" s="46"/>
      <c r="J572" s="46"/>
      <c r="K572" s="46"/>
      <c r="L572" s="15"/>
    </row>
    <row r="573" spans="1:12" x14ac:dyDescent="0.25">
      <c r="A573" s="44"/>
      <c r="B573" s="46"/>
      <c r="C573" s="46"/>
      <c r="D573" s="46"/>
      <c r="E573" s="46"/>
      <c r="F573" s="46"/>
      <c r="G573" s="46"/>
      <c r="H573" s="46"/>
      <c r="I573" s="46"/>
      <c r="J573" s="46"/>
      <c r="K573" s="46"/>
      <c r="L573" s="15"/>
    </row>
    <row r="574" spans="1:12" x14ac:dyDescent="0.25">
      <c r="A574" s="44"/>
      <c r="B574" s="46"/>
      <c r="C574" s="46"/>
      <c r="D574" s="46"/>
      <c r="E574" s="46"/>
      <c r="F574" s="46"/>
      <c r="G574" s="46"/>
      <c r="H574" s="46"/>
      <c r="I574" s="46"/>
      <c r="J574" s="46"/>
      <c r="K574" s="46"/>
      <c r="L574" s="15"/>
    </row>
    <row r="575" spans="1:12" x14ac:dyDescent="0.25">
      <c r="A575" s="44"/>
      <c r="B575" s="46"/>
      <c r="C575" s="46"/>
      <c r="D575" s="46"/>
      <c r="E575" s="46"/>
      <c r="F575" s="46"/>
      <c r="G575" s="46"/>
      <c r="H575" s="46"/>
      <c r="I575" s="46"/>
      <c r="J575" s="46"/>
      <c r="K575" s="46"/>
      <c r="L575" s="15"/>
    </row>
    <row r="576" spans="1:12" x14ac:dyDescent="0.25">
      <c r="A576" s="44"/>
      <c r="B576" s="46"/>
      <c r="C576" s="46"/>
      <c r="D576" s="46"/>
      <c r="E576" s="46"/>
      <c r="F576" s="46"/>
      <c r="G576" s="46"/>
      <c r="H576" s="46"/>
      <c r="I576" s="46"/>
      <c r="J576" s="46"/>
      <c r="K576" s="46"/>
      <c r="L576" s="15"/>
    </row>
    <row r="577" spans="1:12" x14ac:dyDescent="0.25">
      <c r="A577" s="44"/>
      <c r="B577" s="46"/>
      <c r="C577" s="46"/>
      <c r="D577" s="46"/>
      <c r="E577" s="46"/>
      <c r="F577" s="46"/>
      <c r="G577" s="46"/>
      <c r="H577" s="46"/>
      <c r="I577" s="46"/>
      <c r="J577" s="46"/>
      <c r="K577" s="46"/>
      <c r="L577" s="15"/>
    </row>
    <row r="578" spans="1:12" x14ac:dyDescent="0.25">
      <c r="A578" s="44"/>
      <c r="B578" s="46"/>
      <c r="C578" s="46"/>
      <c r="D578" s="46"/>
      <c r="E578" s="46"/>
      <c r="F578" s="46"/>
      <c r="G578" s="46"/>
      <c r="H578" s="46"/>
      <c r="I578" s="46"/>
      <c r="J578" s="46"/>
      <c r="K578" s="46"/>
      <c r="L578" s="15"/>
    </row>
    <row r="579" spans="1:12" x14ac:dyDescent="0.25">
      <c r="A579" s="44"/>
      <c r="B579" s="46"/>
      <c r="C579" s="46"/>
      <c r="D579" s="46"/>
      <c r="E579" s="46"/>
      <c r="F579" s="46"/>
      <c r="G579" s="46"/>
      <c r="H579" s="46"/>
      <c r="I579" s="46"/>
      <c r="J579" s="46"/>
      <c r="K579" s="46"/>
      <c r="L579" s="15"/>
    </row>
    <row r="580" spans="1:12" x14ac:dyDescent="0.25">
      <c r="A580" s="44"/>
      <c r="B580" s="46"/>
      <c r="C580" s="46"/>
      <c r="D580" s="46"/>
      <c r="E580" s="46"/>
      <c r="F580" s="46"/>
      <c r="G580" s="46"/>
      <c r="H580" s="46"/>
      <c r="I580" s="46"/>
      <c r="J580" s="46"/>
      <c r="K580" s="46"/>
      <c r="L580" s="15"/>
    </row>
    <row r="581" spans="1:12" x14ac:dyDescent="0.25">
      <c r="A581" s="44"/>
      <c r="B581" s="46"/>
      <c r="C581" s="46"/>
      <c r="D581" s="46"/>
      <c r="E581" s="46"/>
      <c r="F581" s="46"/>
      <c r="G581" s="46"/>
      <c r="H581" s="46"/>
      <c r="I581" s="46"/>
      <c r="J581" s="46"/>
      <c r="K581" s="46"/>
      <c r="L581" s="15"/>
    </row>
    <row r="582" spans="1:12" x14ac:dyDescent="0.25">
      <c r="A582" s="44"/>
      <c r="B582" s="46"/>
      <c r="C582" s="46"/>
      <c r="D582" s="46"/>
      <c r="E582" s="46"/>
      <c r="F582" s="46"/>
      <c r="G582" s="46"/>
      <c r="H582" s="46"/>
      <c r="I582" s="46"/>
      <c r="J582" s="46"/>
      <c r="K582" s="46"/>
      <c r="L582" s="15"/>
    </row>
    <row r="583" spans="1:12" x14ac:dyDescent="0.25">
      <c r="A583" s="44"/>
      <c r="B583" s="46"/>
      <c r="C583" s="46"/>
      <c r="D583" s="46"/>
      <c r="E583" s="46"/>
      <c r="F583" s="46"/>
      <c r="G583" s="46"/>
      <c r="H583" s="46"/>
      <c r="I583" s="46"/>
      <c r="J583" s="46"/>
      <c r="K583" s="46"/>
      <c r="L583" s="15"/>
    </row>
    <row r="584" spans="1:12" x14ac:dyDescent="0.25">
      <c r="A584" s="44"/>
      <c r="B584" s="46"/>
      <c r="C584" s="46"/>
      <c r="D584" s="46"/>
      <c r="E584" s="46"/>
      <c r="F584" s="46"/>
      <c r="G584" s="46"/>
      <c r="H584" s="46"/>
      <c r="I584" s="46"/>
      <c r="J584" s="46"/>
      <c r="K584" s="46"/>
      <c r="L584" s="15"/>
    </row>
    <row r="585" spans="1:12" x14ac:dyDescent="0.25">
      <c r="A585" s="44"/>
      <c r="B585" s="46"/>
      <c r="C585" s="46"/>
      <c r="D585" s="46"/>
      <c r="E585" s="46"/>
      <c r="F585" s="46"/>
      <c r="G585" s="46"/>
      <c r="H585" s="46"/>
      <c r="I585" s="46"/>
      <c r="J585" s="46"/>
      <c r="K585" s="46"/>
      <c r="L585" s="15"/>
    </row>
    <row r="586" spans="1:12" x14ac:dyDescent="0.25">
      <c r="A586" s="44"/>
      <c r="B586" s="46"/>
      <c r="C586" s="46"/>
      <c r="D586" s="46"/>
      <c r="E586" s="46"/>
      <c r="F586" s="46"/>
      <c r="G586" s="46"/>
      <c r="H586" s="46"/>
      <c r="I586" s="46"/>
      <c r="J586" s="46"/>
      <c r="K586" s="46"/>
      <c r="L586" s="15"/>
    </row>
    <row r="587" spans="1:12" x14ac:dyDescent="0.25">
      <c r="A587" s="44"/>
      <c r="B587" s="46"/>
      <c r="C587" s="46"/>
      <c r="D587" s="46"/>
      <c r="E587" s="46"/>
      <c r="F587" s="46"/>
      <c r="G587" s="46"/>
      <c r="H587" s="46"/>
      <c r="I587" s="46"/>
      <c r="J587" s="46"/>
      <c r="K587" s="46"/>
      <c r="L587" s="15"/>
    </row>
    <row r="588" spans="1:12" x14ac:dyDescent="0.25">
      <c r="A588" s="44"/>
      <c r="B588" s="46"/>
      <c r="C588" s="46"/>
      <c r="D588" s="46"/>
      <c r="E588" s="46"/>
      <c r="F588" s="46"/>
      <c r="G588" s="46"/>
      <c r="H588" s="46"/>
      <c r="I588" s="46"/>
      <c r="J588" s="46"/>
      <c r="K588" s="46"/>
      <c r="L588" s="15"/>
    </row>
    <row r="589" spans="1:12" x14ac:dyDescent="0.25">
      <c r="A589" s="44"/>
      <c r="B589" s="46"/>
      <c r="C589" s="46"/>
      <c r="D589" s="46"/>
      <c r="E589" s="46"/>
      <c r="F589" s="46"/>
      <c r="G589" s="46"/>
      <c r="H589" s="46"/>
      <c r="I589" s="46"/>
      <c r="J589" s="46"/>
      <c r="K589" s="46"/>
      <c r="L589" s="15"/>
    </row>
    <row r="590" spans="1:12" x14ac:dyDescent="0.25">
      <c r="A590" s="44"/>
      <c r="B590" s="46"/>
      <c r="C590" s="46"/>
      <c r="D590" s="46"/>
      <c r="E590" s="46"/>
      <c r="F590" s="46"/>
      <c r="G590" s="46"/>
      <c r="H590" s="46"/>
      <c r="I590" s="46"/>
      <c r="J590" s="46"/>
      <c r="K590" s="46"/>
      <c r="L590" s="15"/>
    </row>
    <row r="591" spans="1:12" x14ac:dyDescent="0.25">
      <c r="A591" s="44"/>
      <c r="B591" s="46"/>
      <c r="C591" s="46"/>
      <c r="D591" s="46"/>
      <c r="E591" s="46"/>
      <c r="F591" s="46"/>
      <c r="G591" s="46"/>
      <c r="H591" s="46"/>
      <c r="I591" s="46"/>
      <c r="J591" s="46"/>
      <c r="K591" s="46"/>
      <c r="L591" s="15"/>
    </row>
    <row r="592" spans="1:12" x14ac:dyDescent="0.25">
      <c r="A592" s="44"/>
      <c r="B592" s="46"/>
      <c r="C592" s="46"/>
      <c r="D592" s="46"/>
      <c r="E592" s="46"/>
      <c r="F592" s="46"/>
      <c r="G592" s="46"/>
      <c r="H592" s="46"/>
      <c r="I592" s="46"/>
      <c r="J592" s="46"/>
      <c r="K592" s="46"/>
      <c r="L592" s="15"/>
    </row>
    <row r="593" spans="1:12" x14ac:dyDescent="0.25">
      <c r="A593" s="44"/>
      <c r="B593" s="46"/>
      <c r="C593" s="46"/>
      <c r="D593" s="46"/>
      <c r="E593" s="46"/>
      <c r="F593" s="46"/>
      <c r="G593" s="46"/>
      <c r="H593" s="46"/>
      <c r="I593" s="46"/>
      <c r="J593" s="46"/>
      <c r="K593" s="46"/>
      <c r="L593" s="15"/>
    </row>
    <row r="594" spans="1:12" x14ac:dyDescent="0.25">
      <c r="A594" s="44"/>
      <c r="B594" s="46"/>
      <c r="C594" s="46"/>
      <c r="D594" s="46"/>
      <c r="E594" s="46"/>
      <c r="F594" s="46"/>
      <c r="G594" s="46"/>
      <c r="H594" s="46"/>
      <c r="I594" s="46"/>
      <c r="J594" s="46"/>
      <c r="K594" s="46"/>
      <c r="L594" s="15"/>
    </row>
    <row r="595" spans="1:12" x14ac:dyDescent="0.25">
      <c r="A595" s="44"/>
      <c r="B595" s="46"/>
      <c r="C595" s="46"/>
      <c r="D595" s="46"/>
      <c r="E595" s="46"/>
      <c r="F595" s="46"/>
      <c r="G595" s="46"/>
      <c r="H595" s="46"/>
      <c r="I595" s="46"/>
      <c r="J595" s="46"/>
      <c r="K595" s="46"/>
      <c r="L595" s="15"/>
    </row>
    <row r="596" spans="1:12" x14ac:dyDescent="0.25">
      <c r="A596" s="44"/>
      <c r="B596" s="46"/>
      <c r="C596" s="46"/>
      <c r="D596" s="46"/>
      <c r="E596" s="46"/>
      <c r="F596" s="46"/>
      <c r="G596" s="46"/>
      <c r="H596" s="46"/>
      <c r="I596" s="46"/>
      <c r="J596" s="46"/>
      <c r="K596" s="46"/>
      <c r="L596" s="15"/>
    </row>
    <row r="597" spans="1:12" x14ac:dyDescent="0.25">
      <c r="A597" s="44"/>
      <c r="B597" s="46"/>
      <c r="C597" s="46"/>
      <c r="D597" s="46"/>
      <c r="E597" s="46"/>
      <c r="F597" s="46"/>
      <c r="G597" s="46"/>
      <c r="H597" s="46"/>
      <c r="I597" s="46"/>
      <c r="J597" s="46"/>
      <c r="K597" s="46"/>
      <c r="L597" s="15"/>
    </row>
    <row r="598" spans="1:12" x14ac:dyDescent="0.25">
      <c r="A598" s="44"/>
      <c r="B598" s="46"/>
      <c r="C598" s="46"/>
      <c r="D598" s="46"/>
      <c r="E598" s="46"/>
      <c r="F598" s="46"/>
      <c r="G598" s="46"/>
      <c r="H598" s="46"/>
      <c r="I598" s="46"/>
      <c r="J598" s="46"/>
      <c r="K598" s="46"/>
      <c r="L598" s="15"/>
    </row>
    <row r="599" spans="1:12" x14ac:dyDescent="0.25">
      <c r="A599" s="44"/>
      <c r="B599" s="46"/>
      <c r="C599" s="46"/>
      <c r="D599" s="46"/>
      <c r="E599" s="46"/>
      <c r="F599" s="46"/>
      <c r="G599" s="46"/>
      <c r="H599" s="46"/>
      <c r="I599" s="46"/>
      <c r="J599" s="46"/>
      <c r="K599" s="46"/>
      <c r="L599" s="15"/>
    </row>
    <row r="600" spans="1:12" x14ac:dyDescent="0.25">
      <c r="A600" s="44"/>
      <c r="B600" s="46"/>
      <c r="C600" s="46"/>
      <c r="D600" s="46"/>
      <c r="E600" s="46"/>
      <c r="F600" s="46"/>
      <c r="G600" s="46"/>
      <c r="H600" s="46"/>
      <c r="I600" s="46"/>
      <c r="J600" s="46"/>
      <c r="K600" s="46"/>
      <c r="L600" s="15"/>
    </row>
    <row r="601" spans="1:12" x14ac:dyDescent="0.25">
      <c r="A601" s="44"/>
      <c r="B601" s="46"/>
      <c r="C601" s="46"/>
      <c r="D601" s="46"/>
      <c r="E601" s="46"/>
      <c r="F601" s="46"/>
      <c r="G601" s="46"/>
      <c r="H601" s="46"/>
      <c r="I601" s="46"/>
      <c r="J601" s="46"/>
      <c r="K601" s="46"/>
      <c r="L601" s="15"/>
    </row>
    <row r="602" spans="1:12" x14ac:dyDescent="0.25">
      <c r="A602" s="44"/>
      <c r="B602" s="46"/>
      <c r="C602" s="46"/>
      <c r="D602" s="46"/>
      <c r="E602" s="46"/>
      <c r="F602" s="46"/>
      <c r="G602" s="46"/>
      <c r="H602" s="46"/>
      <c r="I602" s="46"/>
      <c r="J602" s="46"/>
      <c r="K602" s="46"/>
      <c r="L602" s="15"/>
    </row>
    <row r="603" spans="1:12" x14ac:dyDescent="0.25">
      <c r="A603" s="44"/>
      <c r="B603" s="46"/>
      <c r="C603" s="46"/>
      <c r="D603" s="46"/>
      <c r="E603" s="46"/>
      <c r="F603" s="46"/>
      <c r="G603" s="46"/>
      <c r="H603" s="46"/>
      <c r="I603" s="46"/>
      <c r="J603" s="46"/>
      <c r="K603" s="46"/>
      <c r="L603" s="15"/>
    </row>
    <row r="604" spans="1:12" x14ac:dyDescent="0.25">
      <c r="A604" s="44"/>
      <c r="B604" s="46"/>
      <c r="C604" s="46"/>
      <c r="D604" s="46"/>
      <c r="E604" s="46"/>
      <c r="F604" s="46"/>
      <c r="G604" s="46"/>
      <c r="H604" s="46"/>
      <c r="I604" s="46"/>
      <c r="J604" s="46"/>
      <c r="K604" s="46"/>
      <c r="L604" s="15"/>
    </row>
    <row r="605" spans="1:12" x14ac:dyDescent="0.25">
      <c r="A605" s="44"/>
      <c r="B605" s="46"/>
      <c r="C605" s="46"/>
      <c r="D605" s="46"/>
      <c r="E605" s="46"/>
      <c r="F605" s="46"/>
      <c r="G605" s="46"/>
      <c r="H605" s="46"/>
      <c r="I605" s="46"/>
      <c r="J605" s="46"/>
      <c r="K605" s="46"/>
      <c r="L605" s="15"/>
    </row>
    <row r="606" spans="1:12" x14ac:dyDescent="0.25">
      <c r="A606" s="44"/>
      <c r="B606" s="46"/>
      <c r="C606" s="46"/>
      <c r="D606" s="46"/>
      <c r="E606" s="46"/>
      <c r="F606" s="46"/>
      <c r="G606" s="46"/>
      <c r="H606" s="46"/>
      <c r="I606" s="46"/>
      <c r="J606" s="46"/>
      <c r="K606" s="46"/>
      <c r="L606" s="15"/>
    </row>
    <row r="607" spans="1:12" x14ac:dyDescent="0.25">
      <c r="A607" s="44"/>
      <c r="B607" s="46"/>
      <c r="C607" s="46"/>
      <c r="D607" s="46"/>
      <c r="E607" s="46"/>
      <c r="F607" s="46"/>
      <c r="G607" s="46"/>
      <c r="H607" s="46"/>
      <c r="I607" s="46"/>
      <c r="J607" s="46"/>
      <c r="K607" s="46"/>
      <c r="L607" s="15"/>
    </row>
    <row r="608" spans="1:12" x14ac:dyDescent="0.25">
      <c r="A608" s="44"/>
      <c r="B608" s="46"/>
      <c r="C608" s="46"/>
      <c r="D608" s="46"/>
      <c r="E608" s="46"/>
      <c r="F608" s="46"/>
      <c r="G608" s="46"/>
      <c r="H608" s="46"/>
      <c r="I608" s="46"/>
      <c r="J608" s="46"/>
      <c r="K608" s="46"/>
      <c r="L608" s="15"/>
    </row>
    <row r="609" spans="1:12" x14ac:dyDescent="0.25">
      <c r="A609" s="44"/>
      <c r="B609" s="46"/>
      <c r="C609" s="46"/>
      <c r="D609" s="46"/>
      <c r="E609" s="46"/>
      <c r="F609" s="46"/>
      <c r="G609" s="46"/>
      <c r="H609" s="46"/>
      <c r="I609" s="46"/>
      <c r="J609" s="46"/>
      <c r="K609" s="46"/>
      <c r="L609" s="15"/>
    </row>
    <row r="610" spans="1:12" x14ac:dyDescent="0.25">
      <c r="A610" s="44"/>
      <c r="B610" s="46"/>
      <c r="C610" s="46"/>
      <c r="D610" s="46"/>
      <c r="E610" s="46"/>
      <c r="F610" s="46"/>
      <c r="G610" s="46"/>
      <c r="H610" s="46"/>
      <c r="I610" s="46"/>
      <c r="J610" s="46"/>
      <c r="K610" s="46"/>
      <c r="L610" s="15"/>
    </row>
    <row r="611" spans="1:12" x14ac:dyDescent="0.25">
      <c r="A611" s="44"/>
      <c r="B611" s="46"/>
      <c r="C611" s="46"/>
      <c r="D611" s="46"/>
      <c r="E611" s="46"/>
      <c r="F611" s="46"/>
      <c r="G611" s="46"/>
      <c r="H611" s="46"/>
      <c r="I611" s="46"/>
      <c r="J611" s="46"/>
      <c r="K611" s="46"/>
      <c r="L611" s="15"/>
    </row>
    <row r="612" spans="1:12" x14ac:dyDescent="0.25">
      <c r="A612" s="44"/>
      <c r="B612" s="46"/>
      <c r="C612" s="46"/>
      <c r="D612" s="46"/>
      <c r="E612" s="46"/>
      <c r="F612" s="46"/>
      <c r="G612" s="46"/>
      <c r="H612" s="46"/>
      <c r="I612" s="46"/>
      <c r="J612" s="46"/>
      <c r="K612" s="46"/>
      <c r="L612" s="15"/>
    </row>
    <row r="613" spans="1:12" x14ac:dyDescent="0.25">
      <c r="A613" s="44"/>
      <c r="B613" s="46"/>
      <c r="C613" s="46"/>
      <c r="D613" s="46"/>
      <c r="E613" s="46"/>
      <c r="F613" s="46"/>
      <c r="G613" s="46"/>
      <c r="H613" s="46"/>
      <c r="I613" s="46"/>
      <c r="J613" s="46"/>
      <c r="K613" s="46"/>
      <c r="L613" s="15"/>
    </row>
    <row r="614" spans="1:12" x14ac:dyDescent="0.25">
      <c r="A614" s="44"/>
      <c r="B614" s="46"/>
      <c r="C614" s="46"/>
      <c r="D614" s="46"/>
      <c r="E614" s="46"/>
      <c r="F614" s="46"/>
      <c r="G614" s="46"/>
      <c r="H614" s="46"/>
      <c r="I614" s="46"/>
      <c r="J614" s="46"/>
      <c r="K614" s="46"/>
      <c r="L614" s="15"/>
    </row>
    <row r="615" spans="1:12" x14ac:dyDescent="0.25">
      <c r="A615" s="44"/>
      <c r="B615" s="46"/>
      <c r="C615" s="46"/>
      <c r="D615" s="46"/>
      <c r="E615" s="46"/>
      <c r="F615" s="46"/>
      <c r="G615" s="46"/>
      <c r="H615" s="46"/>
      <c r="I615" s="46"/>
      <c r="J615" s="46"/>
      <c r="K615" s="46"/>
      <c r="L615" s="15"/>
    </row>
    <row r="616" spans="1:12" x14ac:dyDescent="0.25">
      <c r="A616" s="44"/>
      <c r="B616" s="46"/>
      <c r="C616" s="46"/>
      <c r="D616" s="46"/>
      <c r="E616" s="46"/>
      <c r="F616" s="46"/>
      <c r="G616" s="46"/>
      <c r="H616" s="46"/>
      <c r="I616" s="46"/>
      <c r="J616" s="46"/>
      <c r="K616" s="46"/>
      <c r="L616" s="15"/>
    </row>
    <row r="617" spans="1:12" x14ac:dyDescent="0.25">
      <c r="A617" s="44"/>
      <c r="B617" s="46"/>
      <c r="C617" s="46"/>
      <c r="D617" s="46"/>
      <c r="E617" s="46"/>
      <c r="F617" s="46"/>
      <c r="G617" s="46"/>
      <c r="H617" s="46"/>
      <c r="I617" s="46"/>
      <c r="J617" s="46"/>
      <c r="K617" s="46"/>
      <c r="L617" s="15"/>
    </row>
    <row r="618" spans="1:12" x14ac:dyDescent="0.25">
      <c r="A618" s="44"/>
      <c r="B618" s="46"/>
      <c r="C618" s="46"/>
      <c r="D618" s="46"/>
      <c r="E618" s="46"/>
      <c r="F618" s="46"/>
      <c r="G618" s="46"/>
      <c r="H618" s="46"/>
      <c r="I618" s="46"/>
      <c r="J618" s="46"/>
      <c r="K618" s="46"/>
      <c r="L618" s="15"/>
    </row>
    <row r="619" spans="1:12" x14ac:dyDescent="0.25">
      <c r="A619" s="44"/>
      <c r="B619" s="46"/>
      <c r="C619" s="46"/>
      <c r="D619" s="46"/>
      <c r="E619" s="46"/>
      <c r="F619" s="46"/>
      <c r="G619" s="46"/>
      <c r="H619" s="46"/>
      <c r="I619" s="46"/>
      <c r="J619" s="46"/>
      <c r="K619" s="46"/>
      <c r="L619" s="15"/>
    </row>
    <row r="620" spans="1:12" x14ac:dyDescent="0.25">
      <c r="A620" s="44"/>
      <c r="B620" s="46"/>
      <c r="C620" s="46"/>
      <c r="D620" s="46"/>
      <c r="E620" s="46"/>
      <c r="F620" s="46"/>
      <c r="G620" s="46"/>
      <c r="H620" s="46"/>
      <c r="I620" s="46"/>
      <c r="J620" s="46"/>
      <c r="K620" s="46"/>
      <c r="L620" s="15"/>
    </row>
    <row r="621" spans="1:12" x14ac:dyDescent="0.25">
      <c r="A621" s="44"/>
      <c r="B621" s="46"/>
      <c r="C621" s="46"/>
      <c r="D621" s="46"/>
      <c r="E621" s="46"/>
      <c r="F621" s="46"/>
      <c r="G621" s="46"/>
      <c r="H621" s="46"/>
      <c r="I621" s="46"/>
      <c r="J621" s="46"/>
      <c r="K621" s="46"/>
      <c r="L621" s="15"/>
    </row>
    <row r="622" spans="1:12" x14ac:dyDescent="0.25">
      <c r="A622" s="44"/>
      <c r="B622" s="46"/>
      <c r="C622" s="46"/>
      <c r="D622" s="46"/>
      <c r="E622" s="46"/>
      <c r="F622" s="46"/>
      <c r="G622" s="46"/>
      <c r="H622" s="46"/>
      <c r="I622" s="46"/>
      <c r="J622" s="46"/>
      <c r="K622" s="46"/>
      <c r="L622" s="15"/>
    </row>
    <row r="623" spans="1:12" x14ac:dyDescent="0.25">
      <c r="A623" s="44"/>
      <c r="B623" s="46"/>
      <c r="C623" s="46"/>
      <c r="D623" s="46"/>
      <c r="E623" s="46"/>
      <c r="F623" s="46"/>
      <c r="G623" s="46"/>
      <c r="H623" s="46"/>
      <c r="I623" s="46"/>
      <c r="J623" s="46"/>
      <c r="K623" s="46"/>
      <c r="L623" s="15"/>
    </row>
    <row r="624" spans="1:12" x14ac:dyDescent="0.25">
      <c r="A624" s="44"/>
      <c r="B624" s="46"/>
      <c r="C624" s="46"/>
      <c r="D624" s="46"/>
      <c r="E624" s="46"/>
      <c r="F624" s="46"/>
      <c r="G624" s="46"/>
      <c r="H624" s="46"/>
      <c r="I624" s="46"/>
      <c r="J624" s="46"/>
      <c r="K624" s="46"/>
      <c r="L624" s="15"/>
    </row>
    <row r="625" spans="1:12" x14ac:dyDescent="0.25">
      <c r="A625" s="44"/>
      <c r="B625" s="46"/>
      <c r="C625" s="46"/>
      <c r="D625" s="46"/>
      <c r="E625" s="46"/>
      <c r="F625" s="46"/>
      <c r="G625" s="46"/>
      <c r="H625" s="46"/>
      <c r="I625" s="46"/>
      <c r="J625" s="46"/>
      <c r="K625" s="46"/>
      <c r="L625" s="15"/>
    </row>
    <row r="626" spans="1:12" x14ac:dyDescent="0.25">
      <c r="A626" s="44"/>
      <c r="B626" s="46"/>
      <c r="C626" s="46"/>
      <c r="D626" s="46"/>
      <c r="E626" s="46"/>
      <c r="F626" s="46"/>
      <c r="G626" s="46"/>
      <c r="H626" s="46"/>
      <c r="I626" s="46"/>
      <c r="J626" s="46"/>
      <c r="K626" s="46"/>
      <c r="L626" s="15"/>
    </row>
    <row r="627" spans="1:12" x14ac:dyDescent="0.25">
      <c r="A627" s="44"/>
      <c r="B627" s="46"/>
      <c r="C627" s="46"/>
      <c r="D627" s="46"/>
      <c r="E627" s="46"/>
      <c r="F627" s="46"/>
      <c r="G627" s="46"/>
      <c r="H627" s="46"/>
      <c r="I627" s="46"/>
      <c r="J627" s="46"/>
      <c r="K627" s="46"/>
      <c r="L627" s="15"/>
    </row>
    <row r="628" spans="1:12" x14ac:dyDescent="0.25">
      <c r="A628" s="44"/>
      <c r="B628" s="46"/>
      <c r="C628" s="46"/>
      <c r="D628" s="46"/>
      <c r="E628" s="46"/>
      <c r="F628" s="46"/>
      <c r="G628" s="46"/>
      <c r="H628" s="46"/>
      <c r="I628" s="46"/>
      <c r="J628" s="46"/>
      <c r="K628" s="46"/>
      <c r="L628" s="15"/>
    </row>
    <row r="629" spans="1:12" x14ac:dyDescent="0.25">
      <c r="A629" s="44"/>
      <c r="B629" s="46"/>
      <c r="C629" s="46"/>
      <c r="D629" s="46"/>
      <c r="E629" s="46"/>
      <c r="F629" s="46"/>
      <c r="G629" s="46"/>
      <c r="H629" s="46"/>
      <c r="I629" s="46"/>
      <c r="J629" s="46"/>
      <c r="K629" s="46"/>
      <c r="L629" s="15"/>
    </row>
    <row r="630" spans="1:12" x14ac:dyDescent="0.25">
      <c r="A630" s="44"/>
      <c r="B630" s="46"/>
      <c r="C630" s="46"/>
      <c r="D630" s="46"/>
      <c r="E630" s="46"/>
      <c r="F630" s="46"/>
      <c r="G630" s="46"/>
      <c r="H630" s="46"/>
      <c r="I630" s="46"/>
      <c r="J630" s="46"/>
      <c r="K630" s="46"/>
      <c r="L630" s="15"/>
    </row>
    <row r="631" spans="1:12" x14ac:dyDescent="0.25">
      <c r="A631" s="44"/>
      <c r="B631" s="46"/>
      <c r="C631" s="46"/>
      <c r="D631" s="46"/>
      <c r="E631" s="46"/>
      <c r="F631" s="46"/>
      <c r="G631" s="46"/>
      <c r="H631" s="46"/>
      <c r="I631" s="46"/>
      <c r="J631" s="46"/>
      <c r="K631" s="46"/>
      <c r="L631" s="15"/>
    </row>
    <row r="632" spans="1:12" x14ac:dyDescent="0.25">
      <c r="A632" s="44"/>
      <c r="B632" s="46"/>
      <c r="C632" s="46"/>
      <c r="D632" s="46"/>
      <c r="E632" s="46"/>
      <c r="F632" s="46"/>
      <c r="G632" s="46"/>
      <c r="H632" s="46"/>
      <c r="I632" s="46"/>
      <c r="J632" s="46"/>
      <c r="K632" s="46"/>
      <c r="L632" s="15"/>
    </row>
    <row r="633" spans="1:12" x14ac:dyDescent="0.25">
      <c r="A633" s="44"/>
      <c r="B633" s="46"/>
      <c r="C633" s="46"/>
      <c r="D633" s="46"/>
      <c r="E633" s="46"/>
      <c r="F633" s="46"/>
      <c r="G633" s="46"/>
      <c r="H633" s="46"/>
      <c r="I633" s="46"/>
      <c r="J633" s="46"/>
      <c r="K633" s="46"/>
      <c r="L633" s="15"/>
    </row>
    <row r="634" spans="1:12" x14ac:dyDescent="0.25">
      <c r="A634" s="44"/>
      <c r="B634" s="46"/>
      <c r="C634" s="46"/>
      <c r="D634" s="46"/>
      <c r="E634" s="46"/>
      <c r="F634" s="46"/>
      <c r="G634" s="46"/>
      <c r="H634" s="46"/>
      <c r="I634" s="46"/>
      <c r="J634" s="46"/>
      <c r="K634" s="46"/>
      <c r="L634" s="15"/>
    </row>
    <row r="635" spans="1:12" x14ac:dyDescent="0.25">
      <c r="A635" s="44"/>
      <c r="B635" s="46"/>
      <c r="C635" s="46"/>
      <c r="D635" s="46"/>
      <c r="E635" s="46"/>
      <c r="F635" s="46"/>
      <c r="G635" s="46"/>
      <c r="H635" s="46"/>
      <c r="I635" s="46"/>
      <c r="J635" s="46"/>
      <c r="K635" s="46"/>
      <c r="L635" s="15"/>
    </row>
    <row r="636" spans="1:12" x14ac:dyDescent="0.25">
      <c r="A636" s="44"/>
      <c r="B636" s="46"/>
      <c r="C636" s="46"/>
      <c r="D636" s="46"/>
      <c r="E636" s="46"/>
      <c r="F636" s="46"/>
      <c r="G636" s="46"/>
      <c r="H636" s="46"/>
      <c r="I636" s="46"/>
      <c r="J636" s="46"/>
      <c r="K636" s="46"/>
      <c r="L636" s="15"/>
    </row>
    <row r="637" spans="1:12" x14ac:dyDescent="0.25">
      <c r="A637" s="44"/>
      <c r="B637" s="46"/>
      <c r="C637" s="46"/>
      <c r="D637" s="46"/>
      <c r="E637" s="46"/>
      <c r="F637" s="46"/>
      <c r="G637" s="46"/>
      <c r="H637" s="46"/>
      <c r="I637" s="46"/>
      <c r="J637" s="46"/>
      <c r="K637" s="46"/>
      <c r="L637" s="15"/>
    </row>
    <row r="638" spans="1:12" x14ac:dyDescent="0.25">
      <c r="A638" s="44"/>
      <c r="B638" s="46"/>
      <c r="C638" s="46"/>
      <c r="D638" s="46"/>
      <c r="E638" s="46"/>
      <c r="F638" s="46"/>
      <c r="G638" s="46"/>
      <c r="H638" s="46"/>
      <c r="I638" s="46"/>
      <c r="J638" s="46"/>
      <c r="K638" s="46"/>
      <c r="L638" s="15"/>
    </row>
    <row r="639" spans="1:12" x14ac:dyDescent="0.25">
      <c r="A639" s="44"/>
      <c r="B639" s="46"/>
      <c r="C639" s="46"/>
      <c r="D639" s="46"/>
      <c r="E639" s="46"/>
      <c r="F639" s="46"/>
      <c r="G639" s="46"/>
      <c r="H639" s="46"/>
      <c r="I639" s="46"/>
      <c r="J639" s="46"/>
      <c r="K639" s="46"/>
      <c r="L639" s="15"/>
    </row>
    <row r="640" spans="1:12" x14ac:dyDescent="0.25">
      <c r="A640" s="44"/>
      <c r="B640" s="46"/>
      <c r="C640" s="46"/>
      <c r="D640" s="46"/>
      <c r="E640" s="46"/>
      <c r="F640" s="46"/>
      <c r="G640" s="46"/>
      <c r="H640" s="46"/>
      <c r="I640" s="46"/>
      <c r="J640" s="46"/>
      <c r="K640" s="46"/>
      <c r="L640" s="15"/>
    </row>
    <row r="641" spans="1:12" x14ac:dyDescent="0.25">
      <c r="A641" s="44"/>
      <c r="B641" s="46"/>
      <c r="C641" s="46"/>
      <c r="D641" s="46"/>
      <c r="E641" s="46"/>
      <c r="F641" s="46"/>
      <c r="G641" s="46"/>
      <c r="H641" s="46"/>
      <c r="I641" s="46"/>
      <c r="J641" s="46"/>
      <c r="K641" s="46"/>
      <c r="L641" s="15"/>
    </row>
    <row r="642" spans="1:12" x14ac:dyDescent="0.25">
      <c r="A642" s="44"/>
      <c r="B642" s="46"/>
      <c r="C642" s="46"/>
      <c r="D642" s="46"/>
      <c r="E642" s="46"/>
      <c r="F642" s="46"/>
      <c r="G642" s="46"/>
      <c r="H642" s="46"/>
      <c r="I642" s="46"/>
      <c r="J642" s="46"/>
      <c r="K642" s="46"/>
      <c r="L642" s="15"/>
    </row>
    <row r="643" spans="1:12" x14ac:dyDescent="0.25">
      <c r="A643" s="44"/>
      <c r="B643" s="46"/>
      <c r="C643" s="46"/>
      <c r="D643" s="46"/>
      <c r="E643" s="46"/>
      <c r="F643" s="46"/>
      <c r="G643" s="46"/>
      <c r="H643" s="46"/>
      <c r="I643" s="46"/>
      <c r="J643" s="46"/>
      <c r="K643" s="46"/>
      <c r="L643" s="15"/>
    </row>
    <row r="644" spans="1:12" x14ac:dyDescent="0.25">
      <c r="A644" s="44"/>
      <c r="B644" s="46"/>
      <c r="C644" s="46"/>
      <c r="D644" s="46"/>
      <c r="E644" s="46"/>
      <c r="F644" s="46"/>
      <c r="G644" s="46"/>
      <c r="H644" s="46"/>
      <c r="I644" s="46"/>
      <c r="J644" s="46"/>
      <c r="K644" s="46"/>
      <c r="L644" s="15"/>
    </row>
    <row r="645" spans="1:12" x14ac:dyDescent="0.25">
      <c r="A645" s="44"/>
      <c r="B645" s="46"/>
      <c r="C645" s="46"/>
      <c r="D645" s="46"/>
      <c r="E645" s="46"/>
      <c r="F645" s="46"/>
      <c r="G645" s="46"/>
      <c r="H645" s="46"/>
      <c r="I645" s="46"/>
      <c r="J645" s="46"/>
      <c r="K645" s="46"/>
      <c r="L645" s="15"/>
    </row>
    <row r="646" spans="1:12" x14ac:dyDescent="0.25">
      <c r="A646" s="44"/>
      <c r="B646" s="46"/>
      <c r="C646" s="46"/>
      <c r="D646" s="46"/>
      <c r="E646" s="46"/>
      <c r="F646" s="46"/>
      <c r="G646" s="46"/>
      <c r="H646" s="46"/>
      <c r="I646" s="46"/>
      <c r="J646" s="46"/>
      <c r="K646" s="46"/>
      <c r="L646" s="15"/>
    </row>
    <row r="647" spans="1:12" x14ac:dyDescent="0.25">
      <c r="A647" s="44"/>
      <c r="B647" s="46"/>
      <c r="C647" s="46"/>
      <c r="D647" s="46"/>
      <c r="E647" s="46"/>
      <c r="F647" s="46"/>
      <c r="G647" s="46"/>
      <c r="H647" s="46"/>
      <c r="I647" s="46"/>
      <c r="J647" s="46"/>
      <c r="K647" s="46"/>
      <c r="L647" s="15"/>
    </row>
    <row r="648" spans="1:12" x14ac:dyDescent="0.25">
      <c r="A648" s="44"/>
      <c r="B648" s="46"/>
      <c r="C648" s="46"/>
      <c r="D648" s="46"/>
      <c r="E648" s="46"/>
      <c r="F648" s="46"/>
      <c r="G648" s="46"/>
      <c r="H648" s="46"/>
      <c r="I648" s="46"/>
      <c r="J648" s="46"/>
      <c r="K648" s="46"/>
      <c r="L648" s="15"/>
    </row>
    <row r="649" spans="1:12" x14ac:dyDescent="0.25">
      <c r="A649" s="44"/>
      <c r="B649" s="46"/>
      <c r="C649" s="46"/>
      <c r="D649" s="46"/>
      <c r="E649" s="46"/>
      <c r="F649" s="46"/>
      <c r="G649" s="46"/>
      <c r="H649" s="46"/>
      <c r="I649" s="46"/>
      <c r="J649" s="46"/>
      <c r="K649" s="46"/>
      <c r="L649" s="15"/>
    </row>
    <row r="650" spans="1:12" x14ac:dyDescent="0.25">
      <c r="A650" s="44"/>
      <c r="B650" s="46"/>
      <c r="C650" s="46"/>
      <c r="D650" s="46"/>
      <c r="E650" s="46"/>
      <c r="F650" s="46"/>
      <c r="G650" s="46"/>
      <c r="H650" s="46"/>
      <c r="I650" s="46"/>
      <c r="J650" s="46"/>
      <c r="K650" s="46"/>
      <c r="L650" s="15"/>
    </row>
    <row r="651" spans="1:12" x14ac:dyDescent="0.25">
      <c r="A651" s="44"/>
      <c r="B651" s="46"/>
      <c r="C651" s="46"/>
      <c r="D651" s="46"/>
      <c r="E651" s="46"/>
      <c r="F651" s="46"/>
      <c r="G651" s="46"/>
      <c r="H651" s="46"/>
      <c r="I651" s="46"/>
      <c r="J651" s="46"/>
      <c r="K651" s="46"/>
      <c r="L651" s="15"/>
    </row>
    <row r="652" spans="1:12" x14ac:dyDescent="0.25">
      <c r="A652" s="44"/>
      <c r="B652" s="46"/>
      <c r="C652" s="46"/>
      <c r="D652" s="46"/>
      <c r="E652" s="46"/>
      <c r="F652" s="46"/>
      <c r="G652" s="46"/>
      <c r="H652" s="46"/>
      <c r="I652" s="46"/>
      <c r="J652" s="46"/>
      <c r="K652" s="46"/>
      <c r="L652" s="15"/>
    </row>
    <row r="653" spans="1:12" x14ac:dyDescent="0.25">
      <c r="A653" s="44"/>
      <c r="B653" s="46"/>
      <c r="C653" s="46"/>
      <c r="D653" s="46"/>
      <c r="E653" s="46"/>
      <c r="F653" s="46"/>
      <c r="G653" s="46"/>
      <c r="H653" s="46"/>
      <c r="I653" s="46"/>
      <c r="J653" s="46"/>
      <c r="K653" s="46"/>
      <c r="L653" s="15"/>
    </row>
    <row r="654" spans="1:12" x14ac:dyDescent="0.25">
      <c r="A654" s="44"/>
      <c r="B654" s="46"/>
      <c r="C654" s="46"/>
      <c r="D654" s="46"/>
      <c r="E654" s="46"/>
      <c r="F654" s="46"/>
      <c r="G654" s="46"/>
      <c r="H654" s="46"/>
      <c r="I654" s="46"/>
      <c r="J654" s="46"/>
      <c r="K654" s="46"/>
      <c r="L654" s="15"/>
    </row>
    <row r="655" spans="1:12" x14ac:dyDescent="0.25">
      <c r="A655" s="44"/>
      <c r="B655" s="46"/>
      <c r="C655" s="46"/>
      <c r="D655" s="46"/>
      <c r="E655" s="46"/>
      <c r="F655" s="46"/>
      <c r="G655" s="46"/>
      <c r="H655" s="46"/>
      <c r="I655" s="46"/>
      <c r="J655" s="46"/>
      <c r="K655" s="46"/>
      <c r="L655" s="15"/>
    </row>
    <row r="656" spans="1:12" x14ac:dyDescent="0.25">
      <c r="A656" s="44"/>
      <c r="B656" s="46"/>
      <c r="C656" s="46"/>
      <c r="D656" s="46"/>
      <c r="E656" s="46"/>
      <c r="F656" s="46"/>
      <c r="G656" s="46"/>
      <c r="H656" s="46"/>
      <c r="I656" s="46"/>
      <c r="J656" s="46"/>
      <c r="K656" s="46"/>
      <c r="L656" s="15"/>
    </row>
    <row r="657" spans="1:12" x14ac:dyDescent="0.25">
      <c r="A657" s="44"/>
      <c r="B657" s="46"/>
      <c r="C657" s="46"/>
      <c r="D657" s="46"/>
      <c r="E657" s="46"/>
      <c r="F657" s="46"/>
      <c r="G657" s="46"/>
      <c r="H657" s="46"/>
      <c r="I657" s="46"/>
      <c r="J657" s="46"/>
      <c r="K657" s="46"/>
      <c r="L657" s="15"/>
    </row>
    <row r="658" spans="1:12" x14ac:dyDescent="0.25">
      <c r="A658" s="44"/>
      <c r="B658" s="46"/>
      <c r="C658" s="46"/>
      <c r="D658" s="46"/>
      <c r="E658" s="46"/>
      <c r="F658" s="46"/>
      <c r="G658" s="46"/>
      <c r="H658" s="46"/>
      <c r="I658" s="46"/>
      <c r="J658" s="46"/>
      <c r="K658" s="46"/>
      <c r="L658" s="15"/>
    </row>
    <row r="659" spans="1:12" x14ac:dyDescent="0.25">
      <c r="A659" s="44"/>
      <c r="B659" s="46"/>
      <c r="C659" s="46"/>
      <c r="D659" s="46"/>
      <c r="E659" s="46"/>
      <c r="F659" s="46"/>
      <c r="G659" s="46"/>
      <c r="H659" s="46"/>
      <c r="I659" s="46"/>
      <c r="J659" s="46"/>
      <c r="K659" s="46"/>
      <c r="L659" s="15"/>
    </row>
    <row r="660" spans="1:12" x14ac:dyDescent="0.25">
      <c r="A660" s="44"/>
      <c r="B660" s="46"/>
      <c r="C660" s="46"/>
      <c r="D660" s="46"/>
      <c r="E660" s="46"/>
      <c r="F660" s="46"/>
      <c r="G660" s="46"/>
      <c r="H660" s="46"/>
      <c r="I660" s="46"/>
      <c r="J660" s="46"/>
      <c r="K660" s="46"/>
      <c r="L660" s="15"/>
    </row>
    <row r="661" spans="1:12" x14ac:dyDescent="0.25">
      <c r="A661" s="44"/>
      <c r="B661" s="46"/>
      <c r="C661" s="46"/>
      <c r="D661" s="46"/>
      <c r="E661" s="46"/>
      <c r="F661" s="46"/>
      <c r="G661" s="46"/>
      <c r="H661" s="46"/>
      <c r="I661" s="46"/>
      <c r="J661" s="46"/>
      <c r="K661" s="46"/>
      <c r="L661" s="15"/>
    </row>
    <row r="662" spans="1:12" x14ac:dyDescent="0.25">
      <c r="A662" s="44"/>
      <c r="B662" s="46"/>
      <c r="C662" s="46"/>
      <c r="D662" s="46"/>
      <c r="E662" s="46"/>
      <c r="F662" s="46"/>
      <c r="G662" s="46"/>
      <c r="H662" s="46"/>
      <c r="I662" s="46"/>
      <c r="J662" s="46"/>
      <c r="K662" s="46"/>
      <c r="L662" s="15"/>
    </row>
    <row r="663" spans="1:12" x14ac:dyDescent="0.25">
      <c r="A663" s="44"/>
      <c r="B663" s="46"/>
      <c r="C663" s="46"/>
      <c r="D663" s="46"/>
      <c r="E663" s="46"/>
      <c r="F663" s="46"/>
      <c r="G663" s="46"/>
      <c r="H663" s="46"/>
      <c r="I663" s="46"/>
      <c r="J663" s="46"/>
      <c r="K663" s="46"/>
      <c r="L663" s="15"/>
    </row>
    <row r="664" spans="1:12" x14ac:dyDescent="0.25">
      <c r="A664" s="44"/>
      <c r="B664" s="46"/>
      <c r="C664" s="46"/>
      <c r="D664" s="46"/>
      <c r="E664" s="46"/>
      <c r="F664" s="46"/>
      <c r="G664" s="46"/>
      <c r="H664" s="46"/>
      <c r="I664" s="46"/>
      <c r="J664" s="46"/>
      <c r="K664" s="46"/>
      <c r="L664" s="15"/>
    </row>
    <row r="665" spans="1:12" x14ac:dyDescent="0.25">
      <c r="A665" s="44"/>
      <c r="B665" s="46"/>
      <c r="C665" s="46"/>
      <c r="D665" s="46"/>
      <c r="E665" s="46"/>
      <c r="F665" s="46"/>
      <c r="G665" s="46"/>
      <c r="H665" s="46"/>
      <c r="I665" s="46"/>
      <c r="J665" s="46"/>
      <c r="K665" s="46"/>
      <c r="L665" s="15"/>
    </row>
    <row r="666" spans="1:12" x14ac:dyDescent="0.25">
      <c r="A666" s="44"/>
      <c r="B666" s="46"/>
      <c r="C666" s="46"/>
      <c r="D666" s="46"/>
      <c r="E666" s="46"/>
      <c r="F666" s="46"/>
      <c r="G666" s="46"/>
      <c r="H666" s="46"/>
      <c r="I666" s="46"/>
      <c r="J666" s="46"/>
      <c r="K666" s="46"/>
      <c r="L666" s="15"/>
    </row>
    <row r="667" spans="1:12" x14ac:dyDescent="0.25">
      <c r="A667" s="44"/>
      <c r="B667" s="46"/>
      <c r="C667" s="46"/>
      <c r="D667" s="46"/>
      <c r="E667" s="46"/>
      <c r="F667" s="46"/>
      <c r="G667" s="46"/>
      <c r="H667" s="46"/>
      <c r="I667" s="46"/>
      <c r="J667" s="46"/>
      <c r="K667" s="46"/>
      <c r="L667" s="15"/>
    </row>
    <row r="668" spans="1:12" x14ac:dyDescent="0.25">
      <c r="A668" s="44"/>
      <c r="B668" s="46"/>
      <c r="C668" s="46"/>
      <c r="D668" s="46"/>
      <c r="E668" s="46"/>
      <c r="F668" s="46"/>
      <c r="G668" s="46"/>
      <c r="H668" s="46"/>
      <c r="I668" s="46"/>
      <c r="J668" s="46"/>
      <c r="K668" s="46"/>
      <c r="L668" s="15"/>
    </row>
    <row r="669" spans="1:12" x14ac:dyDescent="0.25">
      <c r="A669" s="44"/>
      <c r="B669" s="46"/>
      <c r="C669" s="46"/>
      <c r="D669" s="46"/>
      <c r="E669" s="46"/>
      <c r="F669" s="46"/>
      <c r="G669" s="46"/>
      <c r="H669" s="46"/>
      <c r="I669" s="46"/>
      <c r="J669" s="46"/>
      <c r="K669" s="46"/>
      <c r="L669" s="15"/>
    </row>
    <row r="670" spans="1:12" x14ac:dyDescent="0.25">
      <c r="A670" s="44"/>
      <c r="B670" s="46"/>
      <c r="C670" s="46"/>
      <c r="D670" s="46"/>
      <c r="E670" s="46"/>
      <c r="F670" s="46"/>
      <c r="G670" s="46"/>
      <c r="H670" s="46"/>
      <c r="I670" s="46"/>
      <c r="J670" s="46"/>
      <c r="K670" s="46"/>
      <c r="L670" s="15"/>
    </row>
    <row r="671" spans="1:12" x14ac:dyDescent="0.25">
      <c r="A671" s="44"/>
      <c r="B671" s="46"/>
      <c r="C671" s="46"/>
      <c r="D671" s="46"/>
      <c r="E671" s="46"/>
      <c r="F671" s="46"/>
      <c r="G671" s="46"/>
      <c r="H671" s="46"/>
      <c r="I671" s="46"/>
      <c r="J671" s="46"/>
      <c r="K671" s="46"/>
      <c r="L671" s="15"/>
    </row>
    <row r="672" spans="1:12" x14ac:dyDescent="0.25">
      <c r="A672" s="44"/>
      <c r="B672" s="46"/>
      <c r="C672" s="46"/>
      <c r="D672" s="46"/>
      <c r="E672" s="46"/>
      <c r="F672" s="46"/>
      <c r="G672" s="46"/>
      <c r="H672" s="46"/>
      <c r="I672" s="46"/>
      <c r="J672" s="46"/>
      <c r="K672" s="46"/>
      <c r="L672" s="15"/>
    </row>
    <row r="673" spans="1:12" x14ac:dyDescent="0.25">
      <c r="A673" s="44"/>
      <c r="B673" s="46"/>
      <c r="C673" s="46"/>
      <c r="D673" s="46"/>
      <c r="E673" s="46"/>
      <c r="F673" s="46"/>
      <c r="G673" s="46"/>
      <c r="H673" s="46"/>
      <c r="I673" s="46"/>
      <c r="J673" s="46"/>
      <c r="K673" s="46"/>
      <c r="L673" s="15"/>
    </row>
    <row r="674" spans="1:12" x14ac:dyDescent="0.25">
      <c r="A674" s="44"/>
      <c r="B674" s="46"/>
      <c r="C674" s="46"/>
      <c r="D674" s="46"/>
      <c r="E674" s="46"/>
      <c r="F674" s="46"/>
      <c r="G674" s="46"/>
      <c r="H674" s="46"/>
      <c r="I674" s="46"/>
      <c r="J674" s="46"/>
      <c r="K674" s="46"/>
      <c r="L674" s="15"/>
    </row>
    <row r="675" spans="1:12" x14ac:dyDescent="0.25">
      <c r="A675" s="44"/>
      <c r="B675" s="46"/>
      <c r="C675" s="46"/>
      <c r="D675" s="46"/>
      <c r="E675" s="46"/>
      <c r="F675" s="46"/>
      <c r="G675" s="46"/>
      <c r="H675" s="46"/>
      <c r="I675" s="46"/>
      <c r="J675" s="46"/>
      <c r="K675" s="46"/>
      <c r="L675" s="15"/>
    </row>
    <row r="676" spans="1:12" x14ac:dyDescent="0.25">
      <c r="A676" s="44"/>
      <c r="B676" s="46"/>
      <c r="C676" s="46"/>
      <c r="D676" s="46"/>
      <c r="E676" s="46"/>
      <c r="F676" s="46"/>
      <c r="G676" s="46"/>
      <c r="H676" s="46"/>
      <c r="I676" s="46"/>
      <c r="J676" s="46"/>
      <c r="K676" s="46"/>
      <c r="L676" s="15"/>
    </row>
    <row r="677" spans="1:12" x14ac:dyDescent="0.25">
      <c r="A677" s="44"/>
      <c r="B677" s="46"/>
      <c r="C677" s="46"/>
      <c r="D677" s="46"/>
      <c r="E677" s="46"/>
      <c r="F677" s="46"/>
      <c r="G677" s="46"/>
      <c r="H677" s="46"/>
      <c r="I677" s="46"/>
      <c r="J677" s="46"/>
      <c r="K677" s="46"/>
      <c r="L677" s="15"/>
    </row>
    <row r="678" spans="1:12" x14ac:dyDescent="0.25">
      <c r="A678" s="44"/>
      <c r="B678" s="46"/>
      <c r="C678" s="46"/>
      <c r="D678" s="46"/>
      <c r="E678" s="46"/>
      <c r="F678" s="46"/>
      <c r="G678" s="46"/>
      <c r="H678" s="46"/>
      <c r="I678" s="46"/>
      <c r="J678" s="46"/>
      <c r="K678" s="46"/>
      <c r="L678" s="15"/>
    </row>
    <row r="679" spans="1:12" x14ac:dyDescent="0.25">
      <c r="A679" s="44"/>
      <c r="B679" s="46"/>
      <c r="C679" s="46"/>
      <c r="D679" s="46"/>
      <c r="E679" s="46"/>
      <c r="F679" s="46"/>
      <c r="G679" s="46"/>
      <c r="H679" s="46"/>
      <c r="I679" s="46"/>
      <c r="J679" s="46"/>
      <c r="K679" s="46"/>
      <c r="L679" s="15"/>
    </row>
    <row r="680" spans="1:12" x14ac:dyDescent="0.25">
      <c r="A680" s="44"/>
      <c r="B680" s="46"/>
      <c r="C680" s="46"/>
      <c r="D680" s="46"/>
      <c r="E680" s="46"/>
      <c r="F680" s="46"/>
      <c r="G680" s="46"/>
      <c r="H680" s="46"/>
      <c r="I680" s="46"/>
      <c r="J680" s="46"/>
      <c r="K680" s="46"/>
      <c r="L680" s="15"/>
    </row>
    <row r="681" spans="1:12" x14ac:dyDescent="0.25">
      <c r="A681" s="44"/>
      <c r="B681" s="46"/>
      <c r="C681" s="46"/>
      <c r="D681" s="46"/>
      <c r="E681" s="46"/>
      <c r="F681" s="46"/>
      <c r="G681" s="46"/>
      <c r="H681" s="46"/>
      <c r="I681" s="46"/>
      <c r="J681" s="46"/>
      <c r="K681" s="46"/>
      <c r="L681" s="15"/>
    </row>
    <row r="682" spans="1:12" x14ac:dyDescent="0.25">
      <c r="A682" s="44"/>
      <c r="B682" s="46"/>
      <c r="C682" s="46"/>
      <c r="D682" s="46"/>
      <c r="E682" s="46"/>
      <c r="F682" s="46"/>
      <c r="G682" s="46"/>
      <c r="H682" s="46"/>
      <c r="I682" s="46"/>
      <c r="J682" s="46"/>
      <c r="K682" s="46"/>
      <c r="L682" s="15"/>
    </row>
    <row r="683" spans="1:12" x14ac:dyDescent="0.25">
      <c r="A683" s="44"/>
      <c r="B683" s="46"/>
      <c r="C683" s="46"/>
      <c r="D683" s="46"/>
      <c r="E683" s="46"/>
      <c r="F683" s="46"/>
      <c r="G683" s="46"/>
      <c r="H683" s="46"/>
      <c r="I683" s="46"/>
      <c r="J683" s="46"/>
      <c r="K683" s="46"/>
      <c r="L683" s="15"/>
    </row>
    <row r="684" spans="1:12" x14ac:dyDescent="0.25">
      <c r="A684" s="44"/>
      <c r="B684" s="46"/>
      <c r="C684" s="46"/>
      <c r="D684" s="46"/>
      <c r="E684" s="46"/>
      <c r="F684" s="46"/>
      <c r="G684" s="46"/>
      <c r="H684" s="46"/>
      <c r="I684" s="46"/>
      <c r="J684" s="46"/>
      <c r="K684" s="46"/>
      <c r="L684" s="15"/>
    </row>
    <row r="685" spans="1:12" x14ac:dyDescent="0.25">
      <c r="A685" s="44"/>
      <c r="B685" s="46"/>
      <c r="C685" s="46"/>
      <c r="D685" s="46"/>
      <c r="E685" s="46"/>
      <c r="F685" s="46"/>
      <c r="G685" s="46"/>
      <c r="H685" s="46"/>
      <c r="I685" s="46"/>
      <c r="J685" s="46"/>
      <c r="K685" s="46"/>
      <c r="L685" s="15"/>
    </row>
    <row r="686" spans="1:12" x14ac:dyDescent="0.25">
      <c r="A686" s="44"/>
      <c r="B686" s="46"/>
      <c r="C686" s="46"/>
      <c r="D686" s="46"/>
      <c r="E686" s="46"/>
      <c r="F686" s="46"/>
      <c r="G686" s="46"/>
      <c r="H686" s="46"/>
      <c r="I686" s="46"/>
      <c r="J686" s="46"/>
      <c r="K686" s="46"/>
      <c r="L686" s="15"/>
    </row>
    <row r="687" spans="1:12" x14ac:dyDescent="0.25">
      <c r="A687" s="44"/>
      <c r="B687" s="46"/>
      <c r="C687" s="46"/>
      <c r="D687" s="46"/>
      <c r="E687" s="46"/>
      <c r="F687" s="46"/>
      <c r="G687" s="46"/>
      <c r="H687" s="46"/>
      <c r="I687" s="46"/>
      <c r="J687" s="46"/>
      <c r="K687" s="46"/>
      <c r="L687" s="15"/>
    </row>
    <row r="688" spans="1:12" x14ac:dyDescent="0.25">
      <c r="A688" s="44"/>
      <c r="B688" s="46"/>
      <c r="C688" s="46"/>
      <c r="D688" s="46"/>
      <c r="E688" s="46"/>
      <c r="F688" s="46"/>
      <c r="G688" s="46"/>
      <c r="H688" s="46"/>
      <c r="I688" s="46"/>
      <c r="J688" s="46"/>
      <c r="K688" s="46"/>
      <c r="L688" s="15"/>
    </row>
    <row r="689" spans="1:12" x14ac:dyDescent="0.25">
      <c r="A689" s="44"/>
      <c r="B689" s="46"/>
      <c r="C689" s="46"/>
      <c r="D689" s="46"/>
      <c r="E689" s="46"/>
      <c r="F689" s="46"/>
      <c r="G689" s="46"/>
      <c r="H689" s="46"/>
      <c r="I689" s="46"/>
      <c r="J689" s="46"/>
      <c r="K689" s="46"/>
      <c r="L689" s="15"/>
    </row>
    <row r="690" spans="1:12" x14ac:dyDescent="0.25">
      <c r="A690" s="44"/>
      <c r="B690" s="46"/>
      <c r="C690" s="46"/>
      <c r="D690" s="46"/>
      <c r="E690" s="46"/>
      <c r="F690" s="46"/>
      <c r="G690" s="46"/>
      <c r="H690" s="46"/>
      <c r="I690" s="46"/>
      <c r="J690" s="46"/>
      <c r="K690" s="46"/>
      <c r="L690" s="15"/>
    </row>
    <row r="691" spans="1:12" x14ac:dyDescent="0.25">
      <c r="A691" s="44"/>
      <c r="B691" s="46"/>
      <c r="C691" s="46"/>
      <c r="D691" s="46"/>
      <c r="E691" s="46"/>
      <c r="F691" s="46"/>
      <c r="G691" s="46"/>
      <c r="H691" s="46"/>
      <c r="I691" s="46"/>
      <c r="J691" s="46"/>
      <c r="K691" s="46"/>
      <c r="L691" s="15"/>
    </row>
    <row r="692" spans="1:12" x14ac:dyDescent="0.25">
      <c r="A692" s="44"/>
      <c r="B692" s="46"/>
      <c r="C692" s="46"/>
      <c r="D692" s="46"/>
      <c r="E692" s="46"/>
      <c r="F692" s="46"/>
      <c r="G692" s="46"/>
      <c r="H692" s="46"/>
      <c r="I692" s="46"/>
      <c r="J692" s="46"/>
      <c r="K692" s="46"/>
      <c r="L692" s="15"/>
    </row>
    <row r="693" spans="1:12" x14ac:dyDescent="0.25">
      <c r="A693" s="44"/>
      <c r="B693" s="46"/>
      <c r="C693" s="46"/>
      <c r="D693" s="46"/>
      <c r="E693" s="46"/>
      <c r="F693" s="46"/>
      <c r="G693" s="46"/>
      <c r="H693" s="46"/>
      <c r="I693" s="46"/>
      <c r="J693" s="46"/>
      <c r="K693" s="46"/>
      <c r="L693" s="15"/>
    </row>
    <row r="694" spans="1:12" x14ac:dyDescent="0.25">
      <c r="A694" s="44"/>
      <c r="B694" s="46"/>
      <c r="C694" s="46"/>
      <c r="D694" s="46"/>
      <c r="E694" s="46"/>
      <c r="F694" s="46"/>
      <c r="G694" s="46"/>
      <c r="H694" s="46"/>
      <c r="I694" s="46"/>
      <c r="J694" s="46"/>
      <c r="K694" s="46"/>
      <c r="L694" s="15"/>
    </row>
    <row r="695" spans="1:12" x14ac:dyDescent="0.25">
      <c r="A695" s="44"/>
      <c r="B695" s="46"/>
      <c r="C695" s="46"/>
      <c r="D695" s="46"/>
      <c r="E695" s="46"/>
      <c r="F695" s="46"/>
      <c r="G695" s="46"/>
      <c r="H695" s="46"/>
      <c r="I695" s="46"/>
      <c r="J695" s="46"/>
      <c r="K695" s="46"/>
      <c r="L695" s="15"/>
    </row>
    <row r="696" spans="1:12" x14ac:dyDescent="0.25">
      <c r="A696" s="44"/>
      <c r="B696" s="46"/>
      <c r="C696" s="46"/>
      <c r="D696" s="46"/>
      <c r="E696" s="46"/>
      <c r="F696" s="46"/>
      <c r="G696" s="46"/>
      <c r="H696" s="46"/>
      <c r="I696" s="46"/>
      <c r="J696" s="46"/>
      <c r="K696" s="46"/>
      <c r="L696" s="15"/>
    </row>
    <row r="697" spans="1:12" x14ac:dyDescent="0.25">
      <c r="A697" s="44"/>
      <c r="B697" s="46"/>
      <c r="C697" s="46"/>
      <c r="D697" s="46"/>
      <c r="E697" s="46"/>
      <c r="F697" s="46"/>
      <c r="G697" s="46"/>
      <c r="H697" s="46"/>
      <c r="I697" s="46"/>
      <c r="J697" s="46"/>
      <c r="K697" s="46"/>
      <c r="L697" s="15"/>
    </row>
    <row r="698" spans="1:12" x14ac:dyDescent="0.25">
      <c r="A698" s="44"/>
      <c r="B698" s="46"/>
      <c r="C698" s="46"/>
      <c r="D698" s="46"/>
      <c r="E698" s="46"/>
      <c r="F698" s="46"/>
      <c r="G698" s="46"/>
      <c r="H698" s="46"/>
      <c r="I698" s="46"/>
      <c r="J698" s="46"/>
      <c r="K698" s="46"/>
      <c r="L698" s="15"/>
    </row>
    <row r="699" spans="1:12" x14ac:dyDescent="0.25">
      <c r="A699" s="44"/>
      <c r="B699" s="46"/>
      <c r="C699" s="46"/>
      <c r="D699" s="46"/>
      <c r="E699" s="46"/>
      <c r="F699" s="46"/>
      <c r="G699" s="46"/>
      <c r="H699" s="46"/>
      <c r="I699" s="46"/>
      <c r="J699" s="46"/>
      <c r="K699" s="46"/>
      <c r="L699" s="15"/>
    </row>
    <row r="700" spans="1:12" x14ac:dyDescent="0.25">
      <c r="A700" s="44"/>
      <c r="B700" s="46"/>
      <c r="C700" s="46"/>
      <c r="D700" s="46"/>
      <c r="E700" s="46"/>
      <c r="F700" s="46"/>
      <c r="G700" s="46"/>
      <c r="H700" s="46"/>
      <c r="I700" s="46"/>
      <c r="J700" s="46"/>
      <c r="K700" s="46"/>
      <c r="L700" s="15"/>
    </row>
    <row r="701" spans="1:12" x14ac:dyDescent="0.25">
      <c r="A701" s="44"/>
      <c r="B701" s="46"/>
      <c r="C701" s="46"/>
      <c r="D701" s="46"/>
      <c r="E701" s="46"/>
      <c r="F701" s="46"/>
      <c r="G701" s="46"/>
      <c r="H701" s="46"/>
      <c r="I701" s="46"/>
      <c r="J701" s="46"/>
      <c r="K701" s="46"/>
      <c r="L701" s="15"/>
    </row>
    <row r="702" spans="1:12" x14ac:dyDescent="0.25">
      <c r="A702" s="44"/>
      <c r="B702" s="46"/>
      <c r="C702" s="46"/>
      <c r="D702" s="46"/>
      <c r="E702" s="46"/>
      <c r="F702" s="46"/>
      <c r="G702" s="46"/>
      <c r="H702" s="46"/>
      <c r="I702" s="46"/>
      <c r="J702" s="46"/>
      <c r="K702" s="46"/>
      <c r="L702" s="15"/>
    </row>
    <row r="703" spans="1:12" x14ac:dyDescent="0.25">
      <c r="A703" s="44"/>
      <c r="B703" s="46"/>
      <c r="C703" s="46"/>
      <c r="D703" s="46"/>
      <c r="E703" s="46"/>
      <c r="F703" s="46"/>
      <c r="G703" s="46"/>
      <c r="H703" s="46"/>
      <c r="I703" s="46"/>
      <c r="J703" s="46"/>
      <c r="K703" s="46"/>
      <c r="L703" s="15"/>
    </row>
    <row r="704" spans="1:12" x14ac:dyDescent="0.25">
      <c r="A704" s="44"/>
      <c r="B704" s="46"/>
      <c r="C704" s="46"/>
      <c r="D704" s="46"/>
      <c r="E704" s="46"/>
      <c r="F704" s="46"/>
      <c r="G704" s="46"/>
      <c r="H704" s="46"/>
      <c r="I704" s="46"/>
      <c r="J704" s="46"/>
      <c r="K704" s="46"/>
      <c r="L704" s="15"/>
    </row>
    <row r="705" spans="1:12" x14ac:dyDescent="0.25">
      <c r="A705" s="44"/>
      <c r="B705" s="46"/>
      <c r="C705" s="46"/>
      <c r="D705" s="46"/>
      <c r="E705" s="46"/>
      <c r="F705" s="46"/>
      <c r="G705" s="46"/>
      <c r="H705" s="46"/>
      <c r="I705" s="46"/>
      <c r="J705" s="46"/>
      <c r="K705" s="46"/>
      <c r="L705" s="15"/>
    </row>
    <row r="706" spans="1:12" x14ac:dyDescent="0.25">
      <c r="A706" s="44"/>
      <c r="B706" s="46"/>
      <c r="C706" s="46"/>
      <c r="D706" s="46"/>
      <c r="E706" s="46"/>
      <c r="F706" s="46"/>
      <c r="G706" s="46"/>
      <c r="H706" s="46"/>
      <c r="I706" s="46"/>
      <c r="J706" s="46"/>
      <c r="K706" s="46"/>
      <c r="L706" s="15"/>
    </row>
    <row r="707" spans="1:12" x14ac:dyDescent="0.25">
      <c r="A707" s="44"/>
      <c r="B707" s="46"/>
      <c r="C707" s="46"/>
      <c r="D707" s="46"/>
      <c r="E707" s="46"/>
      <c r="F707" s="46"/>
      <c r="G707" s="46"/>
      <c r="H707" s="46"/>
      <c r="I707" s="46"/>
      <c r="J707" s="46"/>
      <c r="K707" s="46"/>
      <c r="L707" s="15"/>
    </row>
    <row r="708" spans="1:12" x14ac:dyDescent="0.25">
      <c r="A708" s="44"/>
      <c r="B708" s="46"/>
      <c r="C708" s="46"/>
      <c r="D708" s="46"/>
      <c r="E708" s="46"/>
      <c r="F708" s="46"/>
      <c r="G708" s="46"/>
      <c r="H708" s="46"/>
      <c r="I708" s="46"/>
      <c r="J708" s="46"/>
      <c r="K708" s="46"/>
      <c r="L708" s="15"/>
    </row>
    <row r="709" spans="1:12" x14ac:dyDescent="0.25">
      <c r="A709" s="44"/>
      <c r="B709" s="46"/>
      <c r="C709" s="46"/>
      <c r="D709" s="46"/>
      <c r="E709" s="46"/>
      <c r="F709" s="46"/>
      <c r="G709" s="46"/>
      <c r="H709" s="46"/>
      <c r="I709" s="46"/>
      <c r="J709" s="46"/>
      <c r="K709" s="46"/>
      <c r="L709" s="15"/>
    </row>
    <row r="710" spans="1:12" x14ac:dyDescent="0.25">
      <c r="A710" s="44"/>
      <c r="B710" s="46"/>
      <c r="C710" s="46"/>
      <c r="D710" s="46"/>
      <c r="E710" s="46"/>
      <c r="F710" s="46"/>
      <c r="G710" s="46"/>
      <c r="H710" s="46"/>
      <c r="I710" s="46"/>
      <c r="J710" s="46"/>
      <c r="K710" s="46"/>
      <c r="L710" s="15"/>
    </row>
    <row r="711" spans="1:12" x14ac:dyDescent="0.25">
      <c r="A711" s="44"/>
      <c r="B711" s="46"/>
      <c r="C711" s="46"/>
      <c r="D711" s="46"/>
      <c r="E711" s="46"/>
      <c r="F711" s="46"/>
      <c r="G711" s="46"/>
      <c r="H711" s="46"/>
      <c r="I711" s="46"/>
      <c r="J711" s="46"/>
      <c r="K711" s="46"/>
      <c r="L711" s="15"/>
    </row>
    <row r="712" spans="1:12" x14ac:dyDescent="0.25">
      <c r="A712" s="44"/>
      <c r="B712" s="46"/>
      <c r="C712" s="46"/>
      <c r="D712" s="46"/>
      <c r="E712" s="46"/>
      <c r="F712" s="46"/>
      <c r="G712" s="46"/>
      <c r="H712" s="46"/>
      <c r="I712" s="46"/>
      <c r="J712" s="46"/>
      <c r="K712" s="46"/>
      <c r="L712" s="15"/>
    </row>
    <row r="713" spans="1:12" x14ac:dyDescent="0.25">
      <c r="A713" s="44"/>
      <c r="B713" s="46"/>
      <c r="C713" s="46"/>
      <c r="D713" s="46"/>
      <c r="E713" s="46"/>
      <c r="F713" s="46"/>
      <c r="G713" s="46"/>
      <c r="H713" s="46"/>
      <c r="I713" s="46"/>
      <c r="J713" s="46"/>
      <c r="K713" s="46"/>
      <c r="L713" s="15"/>
    </row>
    <row r="714" spans="1:12" x14ac:dyDescent="0.25">
      <c r="A714" s="44"/>
      <c r="B714" s="46"/>
      <c r="C714" s="46"/>
      <c r="D714" s="46"/>
      <c r="E714" s="46"/>
      <c r="F714" s="46"/>
      <c r="G714" s="46"/>
      <c r="H714" s="46"/>
      <c r="I714" s="46"/>
      <c r="J714" s="46"/>
      <c r="K714" s="46"/>
      <c r="L714" s="15"/>
    </row>
    <row r="715" spans="1:12" x14ac:dyDescent="0.25">
      <c r="A715" s="44"/>
      <c r="B715" s="46"/>
      <c r="C715" s="46"/>
      <c r="D715" s="46"/>
      <c r="E715" s="46"/>
      <c r="F715" s="46"/>
      <c r="G715" s="46"/>
      <c r="H715" s="46"/>
      <c r="I715" s="46"/>
      <c r="J715" s="46"/>
      <c r="K715" s="46"/>
      <c r="L715" s="15"/>
    </row>
    <row r="716" spans="1:12" x14ac:dyDescent="0.25">
      <c r="A716" s="44"/>
      <c r="B716" s="46"/>
      <c r="C716" s="46"/>
      <c r="D716" s="46"/>
      <c r="E716" s="46"/>
      <c r="F716" s="46"/>
      <c r="G716" s="46"/>
      <c r="H716" s="46"/>
      <c r="I716" s="46"/>
      <c r="J716" s="46"/>
      <c r="K716" s="46"/>
      <c r="L716" s="15"/>
    </row>
    <row r="717" spans="1:12" x14ac:dyDescent="0.25">
      <c r="A717" s="44"/>
      <c r="B717" s="46"/>
      <c r="C717" s="46"/>
      <c r="D717" s="46"/>
      <c r="E717" s="46"/>
      <c r="F717" s="46"/>
      <c r="G717" s="46"/>
      <c r="H717" s="46"/>
      <c r="I717" s="46"/>
      <c r="J717" s="46"/>
      <c r="K717" s="46"/>
      <c r="L717" s="15"/>
    </row>
    <row r="718" spans="1:12" x14ac:dyDescent="0.25">
      <c r="A718" s="44"/>
      <c r="B718" s="46"/>
      <c r="C718" s="46"/>
      <c r="D718" s="46"/>
      <c r="E718" s="46"/>
      <c r="F718" s="46"/>
      <c r="G718" s="46"/>
      <c r="H718" s="46"/>
      <c r="I718" s="46"/>
      <c r="J718" s="46"/>
      <c r="K718" s="46"/>
      <c r="L718" s="15"/>
    </row>
    <row r="719" spans="1:12" x14ac:dyDescent="0.25">
      <c r="A719" s="44"/>
      <c r="B719" s="46"/>
      <c r="C719" s="46"/>
      <c r="D719" s="46"/>
      <c r="E719" s="46"/>
      <c r="F719" s="46"/>
      <c r="G719" s="46"/>
      <c r="H719" s="46"/>
      <c r="I719" s="46"/>
      <c r="J719" s="46"/>
      <c r="K719" s="46"/>
      <c r="L719" s="15"/>
    </row>
    <row r="720" spans="1:12" x14ac:dyDescent="0.25">
      <c r="A720" s="44"/>
      <c r="B720" s="46"/>
      <c r="C720" s="46"/>
      <c r="D720" s="46"/>
      <c r="E720" s="46"/>
      <c r="F720" s="46"/>
      <c r="G720" s="46"/>
      <c r="H720" s="46"/>
      <c r="I720" s="46"/>
      <c r="J720" s="46"/>
      <c r="K720" s="46"/>
      <c r="L720" s="15"/>
    </row>
    <row r="721" spans="1:12" x14ac:dyDescent="0.25">
      <c r="A721" s="44"/>
      <c r="B721" s="46"/>
      <c r="C721" s="46"/>
      <c r="D721" s="46"/>
      <c r="E721" s="46"/>
      <c r="F721" s="46"/>
      <c r="G721" s="46"/>
      <c r="H721" s="46"/>
      <c r="I721" s="46"/>
      <c r="J721" s="46"/>
      <c r="K721" s="46"/>
      <c r="L721" s="15"/>
    </row>
    <row r="722" spans="1:12" x14ac:dyDescent="0.25">
      <c r="A722" s="44"/>
      <c r="B722" s="46"/>
      <c r="C722" s="46"/>
      <c r="D722" s="46"/>
      <c r="E722" s="46"/>
      <c r="F722" s="46"/>
      <c r="G722" s="46"/>
      <c r="H722" s="46"/>
      <c r="I722" s="46"/>
      <c r="J722" s="46"/>
      <c r="K722" s="46"/>
      <c r="L722" s="15"/>
    </row>
    <row r="723" spans="1:12" x14ac:dyDescent="0.25">
      <c r="A723" s="44"/>
      <c r="B723" s="46"/>
      <c r="C723" s="46"/>
      <c r="D723" s="46"/>
      <c r="E723" s="46"/>
      <c r="F723" s="46"/>
      <c r="G723" s="46"/>
      <c r="H723" s="46"/>
      <c r="I723" s="46"/>
      <c r="J723" s="46"/>
      <c r="K723" s="46"/>
      <c r="L723" s="15"/>
    </row>
    <row r="724" spans="1:12" x14ac:dyDescent="0.25">
      <c r="A724" s="44"/>
      <c r="B724" s="46"/>
      <c r="C724" s="46"/>
      <c r="D724" s="46"/>
      <c r="E724" s="46"/>
      <c r="F724" s="46"/>
      <c r="G724" s="46"/>
      <c r="H724" s="46"/>
      <c r="I724" s="46"/>
      <c r="J724" s="46"/>
      <c r="K724" s="46"/>
      <c r="L724" s="15"/>
    </row>
    <row r="725" spans="1:12" x14ac:dyDescent="0.25">
      <c r="A725" s="44"/>
      <c r="B725" s="46"/>
      <c r="C725" s="46"/>
      <c r="D725" s="46"/>
      <c r="E725" s="46"/>
      <c r="F725" s="46"/>
      <c r="G725" s="46"/>
      <c r="H725" s="46"/>
      <c r="I725" s="46"/>
      <c r="J725" s="46"/>
      <c r="K725" s="46"/>
      <c r="L725" s="15"/>
    </row>
    <row r="726" spans="1:12" x14ac:dyDescent="0.25">
      <c r="A726" s="44"/>
      <c r="B726" s="46"/>
      <c r="C726" s="46"/>
      <c r="D726" s="46"/>
      <c r="E726" s="46"/>
      <c r="F726" s="46"/>
      <c r="G726" s="46"/>
      <c r="H726" s="46"/>
      <c r="I726" s="46"/>
      <c r="J726" s="46"/>
      <c r="K726" s="46"/>
      <c r="L726" s="15"/>
    </row>
    <row r="727" spans="1:12" x14ac:dyDescent="0.25">
      <c r="A727" s="44"/>
      <c r="B727" s="46"/>
      <c r="C727" s="46"/>
      <c r="D727" s="46"/>
      <c r="E727" s="46"/>
      <c r="F727" s="46"/>
      <c r="G727" s="46"/>
      <c r="H727" s="46"/>
      <c r="I727" s="46"/>
      <c r="J727" s="46"/>
      <c r="K727" s="46"/>
      <c r="L727" s="15"/>
    </row>
    <row r="728" spans="1:12" x14ac:dyDescent="0.25">
      <c r="A728" s="44"/>
      <c r="B728" s="46"/>
      <c r="C728" s="46"/>
      <c r="D728" s="46"/>
      <c r="E728" s="46"/>
      <c r="F728" s="46"/>
      <c r="G728" s="46"/>
      <c r="H728" s="46"/>
      <c r="I728" s="46"/>
      <c r="J728" s="46"/>
      <c r="K728" s="46"/>
      <c r="L728" s="15"/>
    </row>
    <row r="729" spans="1:12" x14ac:dyDescent="0.25">
      <c r="A729" s="44"/>
      <c r="B729" s="46"/>
      <c r="C729" s="46"/>
      <c r="D729" s="46"/>
      <c r="E729" s="46"/>
      <c r="F729" s="46"/>
      <c r="G729" s="46"/>
      <c r="H729" s="46"/>
      <c r="I729" s="46"/>
      <c r="J729" s="46"/>
      <c r="K729" s="46"/>
      <c r="L729" s="15"/>
    </row>
    <row r="730" spans="1:12" x14ac:dyDescent="0.25">
      <c r="A730" s="44"/>
      <c r="B730" s="46"/>
      <c r="C730" s="46"/>
      <c r="D730" s="46"/>
      <c r="E730" s="46"/>
      <c r="F730" s="46"/>
      <c r="G730" s="46"/>
      <c r="H730" s="46"/>
      <c r="I730" s="46"/>
      <c r="J730" s="46"/>
      <c r="K730" s="46"/>
      <c r="L730" s="15"/>
    </row>
    <row r="731" spans="1:12" x14ac:dyDescent="0.25">
      <c r="A731" s="44"/>
      <c r="B731" s="46"/>
      <c r="C731" s="46"/>
      <c r="D731" s="46"/>
      <c r="E731" s="46"/>
      <c r="F731" s="46"/>
      <c r="G731" s="46"/>
      <c r="H731" s="46"/>
      <c r="I731" s="46"/>
      <c r="J731" s="46"/>
      <c r="K731" s="46"/>
      <c r="L731" s="15"/>
    </row>
    <row r="732" spans="1:12" x14ac:dyDescent="0.25">
      <c r="A732" s="44"/>
      <c r="B732" s="46"/>
      <c r="C732" s="46"/>
      <c r="D732" s="46"/>
      <c r="E732" s="46"/>
      <c r="F732" s="46"/>
      <c r="G732" s="46"/>
      <c r="H732" s="46"/>
      <c r="I732" s="46"/>
      <c r="J732" s="46"/>
      <c r="K732" s="46"/>
      <c r="L732" s="15"/>
    </row>
    <row r="733" spans="1:12" x14ac:dyDescent="0.25">
      <c r="A733" s="44"/>
      <c r="B733" s="46"/>
      <c r="C733" s="46"/>
      <c r="D733" s="46"/>
      <c r="E733" s="46"/>
      <c r="F733" s="46"/>
      <c r="G733" s="46"/>
      <c r="H733" s="46"/>
      <c r="I733" s="46"/>
      <c r="J733" s="46"/>
      <c r="K733" s="46"/>
      <c r="L733" s="15"/>
    </row>
    <row r="734" spans="1:12" x14ac:dyDescent="0.25">
      <c r="A734" s="44"/>
      <c r="B734" s="46"/>
      <c r="C734" s="46"/>
      <c r="D734" s="46"/>
      <c r="E734" s="46"/>
      <c r="F734" s="46"/>
      <c r="G734" s="46"/>
      <c r="H734" s="46"/>
      <c r="I734" s="46"/>
      <c r="J734" s="46"/>
      <c r="K734" s="46"/>
      <c r="L734" s="15"/>
    </row>
    <row r="735" spans="1:12" x14ac:dyDescent="0.25">
      <c r="A735" s="44"/>
      <c r="B735" s="46"/>
      <c r="C735" s="46"/>
      <c r="D735" s="46"/>
      <c r="E735" s="46"/>
      <c r="F735" s="46"/>
      <c r="G735" s="46"/>
      <c r="H735" s="46"/>
      <c r="I735" s="46"/>
      <c r="J735" s="46"/>
      <c r="K735" s="46"/>
      <c r="L735" s="15"/>
    </row>
    <row r="736" spans="1:12" x14ac:dyDescent="0.25">
      <c r="A736" s="44"/>
      <c r="B736" s="46"/>
      <c r="C736" s="46"/>
      <c r="D736" s="46"/>
      <c r="E736" s="46"/>
      <c r="F736" s="46"/>
      <c r="G736" s="46"/>
      <c r="H736" s="46"/>
      <c r="I736" s="46"/>
      <c r="J736" s="46"/>
      <c r="K736" s="46"/>
      <c r="L736" s="15"/>
    </row>
    <row r="737" spans="1:12" x14ac:dyDescent="0.25">
      <c r="A737" s="44"/>
      <c r="B737" s="46"/>
      <c r="C737" s="46"/>
      <c r="D737" s="46"/>
      <c r="E737" s="46"/>
      <c r="F737" s="46"/>
      <c r="G737" s="46"/>
      <c r="H737" s="46"/>
      <c r="I737" s="46"/>
      <c r="J737" s="46"/>
      <c r="K737" s="46"/>
      <c r="L737" s="15"/>
    </row>
    <row r="738" spans="1:12" x14ac:dyDescent="0.25">
      <c r="A738" s="44"/>
      <c r="B738" s="46"/>
      <c r="C738" s="46"/>
      <c r="D738" s="46"/>
      <c r="E738" s="46"/>
      <c r="F738" s="46"/>
      <c r="G738" s="46"/>
      <c r="H738" s="46"/>
      <c r="I738" s="46"/>
      <c r="J738" s="46"/>
      <c r="K738" s="46"/>
      <c r="L738" s="15"/>
    </row>
    <row r="739" spans="1:12" x14ac:dyDescent="0.25">
      <c r="A739" s="44"/>
      <c r="B739" s="46"/>
      <c r="C739" s="46"/>
      <c r="D739" s="46"/>
      <c r="E739" s="46"/>
      <c r="F739" s="46"/>
      <c r="G739" s="46"/>
      <c r="H739" s="46"/>
      <c r="I739" s="46"/>
      <c r="J739" s="46"/>
      <c r="K739" s="46"/>
      <c r="L739" s="15"/>
    </row>
    <row r="740" spans="1:12" x14ac:dyDescent="0.25">
      <c r="A740" s="44"/>
      <c r="B740" s="46"/>
      <c r="C740" s="46"/>
      <c r="D740" s="46"/>
      <c r="E740" s="46"/>
      <c r="F740" s="46"/>
      <c r="G740" s="46"/>
      <c r="H740" s="46"/>
      <c r="I740" s="46"/>
      <c r="J740" s="46"/>
      <c r="K740" s="46"/>
      <c r="L740" s="15"/>
    </row>
    <row r="741" spans="1:12" x14ac:dyDescent="0.25">
      <c r="A741" s="44"/>
      <c r="B741" s="46"/>
      <c r="C741" s="46"/>
      <c r="D741" s="46"/>
      <c r="E741" s="46"/>
      <c r="F741" s="46"/>
      <c r="G741" s="46"/>
      <c r="H741" s="46"/>
      <c r="I741" s="46"/>
      <c r="J741" s="46"/>
      <c r="K741" s="46"/>
      <c r="L741" s="15"/>
    </row>
    <row r="742" spans="1:12" x14ac:dyDescent="0.25">
      <c r="A742" s="44"/>
      <c r="B742" s="46"/>
      <c r="C742" s="46"/>
      <c r="D742" s="46"/>
      <c r="E742" s="46"/>
      <c r="F742" s="46"/>
      <c r="G742" s="46"/>
      <c r="H742" s="46"/>
      <c r="I742" s="46"/>
      <c r="J742" s="46"/>
      <c r="K742" s="46"/>
      <c r="L742" s="15"/>
    </row>
    <row r="743" spans="1:12" x14ac:dyDescent="0.25">
      <c r="A743" s="44"/>
      <c r="B743" s="46"/>
      <c r="C743" s="46"/>
      <c r="D743" s="46"/>
      <c r="E743" s="46"/>
      <c r="F743" s="46"/>
      <c r="G743" s="46"/>
      <c r="H743" s="46"/>
      <c r="I743" s="46"/>
      <c r="J743" s="46"/>
      <c r="K743" s="46"/>
      <c r="L743" s="15"/>
    </row>
    <row r="744" spans="1:12" x14ac:dyDescent="0.25">
      <c r="A744" s="44"/>
      <c r="B744" s="46"/>
      <c r="C744" s="46"/>
      <c r="D744" s="46"/>
      <c r="E744" s="46"/>
      <c r="F744" s="46"/>
      <c r="G744" s="46"/>
      <c r="H744" s="46"/>
      <c r="I744" s="46"/>
      <c r="J744" s="46"/>
      <c r="K744" s="46"/>
      <c r="L744" s="15"/>
    </row>
    <row r="745" spans="1:12" x14ac:dyDescent="0.25">
      <c r="A745" s="44"/>
      <c r="B745" s="46"/>
      <c r="C745" s="46"/>
      <c r="D745" s="46"/>
      <c r="E745" s="46"/>
      <c r="F745" s="46"/>
      <c r="G745" s="46"/>
      <c r="H745" s="46"/>
      <c r="I745" s="46"/>
      <c r="J745" s="46"/>
      <c r="K745" s="46"/>
      <c r="L745" s="15"/>
    </row>
    <row r="746" spans="1:12" x14ac:dyDescent="0.25">
      <c r="A746" s="44"/>
      <c r="B746" s="46"/>
      <c r="C746" s="46"/>
      <c r="D746" s="46"/>
      <c r="E746" s="46"/>
      <c r="F746" s="46"/>
      <c r="G746" s="46"/>
      <c r="H746" s="46"/>
      <c r="I746" s="46"/>
      <c r="J746" s="46"/>
      <c r="K746" s="46"/>
      <c r="L746" s="15"/>
    </row>
    <row r="747" spans="1:12" x14ac:dyDescent="0.25">
      <c r="A747" s="44"/>
      <c r="B747" s="46"/>
      <c r="C747" s="46"/>
      <c r="D747" s="46"/>
      <c r="E747" s="46"/>
      <c r="F747" s="46"/>
      <c r="G747" s="46"/>
      <c r="H747" s="46"/>
      <c r="I747" s="46"/>
      <c r="J747" s="46"/>
      <c r="K747" s="46"/>
      <c r="L747" s="15"/>
    </row>
    <row r="748" spans="1:12" x14ac:dyDescent="0.25">
      <c r="A748" s="44"/>
      <c r="B748" s="46"/>
      <c r="C748" s="46"/>
      <c r="D748" s="46"/>
      <c r="E748" s="46"/>
      <c r="F748" s="46"/>
      <c r="G748" s="46"/>
      <c r="H748" s="46"/>
      <c r="I748" s="46"/>
      <c r="J748" s="46"/>
      <c r="K748" s="46"/>
      <c r="L748" s="15"/>
    </row>
    <row r="749" spans="1:12" x14ac:dyDescent="0.25">
      <c r="A749" s="44"/>
      <c r="B749" s="46"/>
      <c r="C749" s="46"/>
      <c r="D749" s="46"/>
      <c r="E749" s="46"/>
      <c r="F749" s="46"/>
      <c r="G749" s="46"/>
      <c r="H749" s="46"/>
      <c r="I749" s="46"/>
      <c r="J749" s="46"/>
      <c r="K749" s="46"/>
      <c r="L749" s="15"/>
    </row>
    <row r="750" spans="1:12" x14ac:dyDescent="0.25">
      <c r="A750" s="44"/>
      <c r="B750" s="46"/>
      <c r="C750" s="46"/>
      <c r="D750" s="46"/>
      <c r="E750" s="46"/>
      <c r="F750" s="46"/>
      <c r="G750" s="46"/>
      <c r="H750" s="46"/>
      <c r="I750" s="46"/>
      <c r="J750" s="46"/>
      <c r="K750" s="46"/>
      <c r="L750" s="15"/>
    </row>
    <row r="751" spans="1:12" x14ac:dyDescent="0.25">
      <c r="A751" s="44"/>
      <c r="B751" s="46"/>
      <c r="C751" s="46"/>
      <c r="D751" s="46"/>
      <c r="E751" s="46"/>
      <c r="F751" s="46"/>
      <c r="G751" s="46"/>
      <c r="H751" s="46"/>
      <c r="I751" s="46"/>
      <c r="J751" s="46"/>
      <c r="K751" s="46"/>
      <c r="L751" s="15"/>
    </row>
    <row r="752" spans="1:12" x14ac:dyDescent="0.25">
      <c r="A752" s="44"/>
      <c r="B752" s="46"/>
      <c r="C752" s="46"/>
      <c r="D752" s="46"/>
      <c r="E752" s="46"/>
      <c r="F752" s="46"/>
      <c r="G752" s="46"/>
      <c r="H752" s="46"/>
      <c r="I752" s="46"/>
      <c r="J752" s="46"/>
      <c r="K752" s="46"/>
      <c r="L752" s="15"/>
    </row>
    <row r="753" spans="1:12" x14ac:dyDescent="0.25">
      <c r="A753" s="44"/>
      <c r="B753" s="46"/>
      <c r="C753" s="46"/>
      <c r="D753" s="46"/>
      <c r="E753" s="46"/>
      <c r="F753" s="46"/>
      <c r="G753" s="46"/>
      <c r="H753" s="46"/>
      <c r="I753" s="46"/>
      <c r="J753" s="46"/>
      <c r="K753" s="46"/>
      <c r="L753" s="15"/>
    </row>
    <row r="754" spans="1:12" x14ac:dyDescent="0.25">
      <c r="A754" s="44"/>
      <c r="B754" s="46"/>
      <c r="C754" s="46"/>
      <c r="D754" s="46"/>
      <c r="E754" s="46"/>
      <c r="F754" s="46"/>
      <c r="G754" s="46"/>
      <c r="H754" s="46"/>
      <c r="I754" s="46"/>
      <c r="J754" s="46"/>
      <c r="K754" s="46"/>
      <c r="L754" s="15"/>
    </row>
    <row r="755" spans="1:12" x14ac:dyDescent="0.25">
      <c r="A755" s="44"/>
      <c r="B755" s="46"/>
      <c r="C755" s="46"/>
      <c r="D755" s="46"/>
      <c r="E755" s="46"/>
      <c r="F755" s="46"/>
      <c r="G755" s="46"/>
      <c r="H755" s="46"/>
      <c r="I755" s="46"/>
      <c r="J755" s="46"/>
      <c r="K755" s="46"/>
      <c r="L755" s="15"/>
    </row>
    <row r="756" spans="1:12" x14ac:dyDescent="0.25">
      <c r="A756" s="44"/>
      <c r="B756" s="46"/>
      <c r="C756" s="46"/>
      <c r="D756" s="46"/>
      <c r="E756" s="46"/>
      <c r="F756" s="46"/>
      <c r="G756" s="46"/>
      <c r="H756" s="46"/>
      <c r="I756" s="46"/>
      <c r="J756" s="46"/>
      <c r="K756" s="46"/>
      <c r="L756" s="15"/>
    </row>
    <row r="757" spans="1:12" x14ac:dyDescent="0.25">
      <c r="A757" s="44"/>
      <c r="B757" s="46"/>
      <c r="C757" s="46"/>
      <c r="D757" s="46"/>
      <c r="E757" s="46"/>
      <c r="F757" s="46"/>
      <c r="G757" s="46"/>
      <c r="H757" s="46"/>
      <c r="I757" s="46"/>
      <c r="J757" s="46"/>
      <c r="K757" s="46"/>
      <c r="L757" s="15"/>
    </row>
    <row r="758" spans="1:12" x14ac:dyDescent="0.25">
      <c r="A758" s="44"/>
      <c r="B758" s="46"/>
      <c r="C758" s="46"/>
      <c r="D758" s="46"/>
      <c r="E758" s="46"/>
      <c r="F758" s="46"/>
      <c r="G758" s="46"/>
      <c r="H758" s="46"/>
      <c r="I758" s="46"/>
      <c r="J758" s="46"/>
      <c r="K758" s="46"/>
      <c r="L758" s="15"/>
    </row>
    <row r="759" spans="1:12" x14ac:dyDescent="0.25">
      <c r="A759" s="44"/>
      <c r="B759" s="46"/>
      <c r="C759" s="46"/>
      <c r="D759" s="46"/>
      <c r="E759" s="46"/>
      <c r="F759" s="46"/>
      <c r="G759" s="46"/>
      <c r="H759" s="46"/>
      <c r="I759" s="46"/>
      <c r="J759" s="46"/>
      <c r="K759" s="46"/>
      <c r="L759" s="15"/>
    </row>
    <row r="760" spans="1:12" x14ac:dyDescent="0.25">
      <c r="A760" s="44"/>
      <c r="B760" s="46"/>
      <c r="C760" s="46"/>
      <c r="D760" s="46"/>
      <c r="E760" s="46"/>
      <c r="F760" s="46"/>
      <c r="G760" s="46"/>
      <c r="H760" s="46"/>
      <c r="I760" s="46"/>
      <c r="J760" s="46"/>
      <c r="K760" s="46"/>
      <c r="L760" s="15"/>
    </row>
    <row r="761" spans="1:12" x14ac:dyDescent="0.25">
      <c r="A761" s="44"/>
      <c r="B761" s="46"/>
      <c r="C761" s="46"/>
      <c r="D761" s="46"/>
      <c r="E761" s="46"/>
      <c r="F761" s="46"/>
      <c r="G761" s="46"/>
      <c r="H761" s="46"/>
      <c r="I761" s="46"/>
      <c r="J761" s="46"/>
      <c r="K761" s="46"/>
      <c r="L761" s="15"/>
    </row>
    <row r="762" spans="1:12" x14ac:dyDescent="0.25">
      <c r="A762" s="44"/>
      <c r="B762" s="46"/>
      <c r="C762" s="46"/>
      <c r="D762" s="46"/>
      <c r="E762" s="46"/>
      <c r="F762" s="46"/>
      <c r="G762" s="46"/>
      <c r="H762" s="46"/>
      <c r="I762" s="46"/>
      <c r="J762" s="46"/>
      <c r="K762" s="46"/>
      <c r="L762" s="15"/>
    </row>
    <row r="763" spans="1:12" x14ac:dyDescent="0.25">
      <c r="A763" s="44"/>
      <c r="B763" s="46"/>
      <c r="C763" s="46"/>
      <c r="D763" s="46"/>
      <c r="E763" s="46"/>
      <c r="F763" s="46"/>
      <c r="G763" s="46"/>
      <c r="H763" s="46"/>
      <c r="I763" s="46"/>
      <c r="J763" s="46"/>
      <c r="K763" s="46"/>
      <c r="L763" s="15"/>
    </row>
    <row r="764" spans="1:12" x14ac:dyDescent="0.25">
      <c r="A764" s="44"/>
      <c r="B764" s="46"/>
      <c r="C764" s="46"/>
      <c r="D764" s="46"/>
      <c r="E764" s="46"/>
      <c r="F764" s="46"/>
      <c r="G764" s="46"/>
      <c r="H764" s="46"/>
      <c r="I764" s="46"/>
      <c r="J764" s="46"/>
      <c r="K764" s="46"/>
      <c r="L764" s="15"/>
    </row>
    <row r="765" spans="1:12" x14ac:dyDescent="0.25">
      <c r="A765" s="44"/>
      <c r="B765" s="46"/>
      <c r="C765" s="46"/>
      <c r="D765" s="46"/>
      <c r="E765" s="46"/>
      <c r="F765" s="46"/>
      <c r="G765" s="46"/>
      <c r="H765" s="46"/>
      <c r="I765" s="46"/>
      <c r="J765" s="46"/>
      <c r="K765" s="46"/>
      <c r="L765" s="15"/>
    </row>
    <row r="766" spans="1:12" x14ac:dyDescent="0.25">
      <c r="A766" s="44"/>
      <c r="B766" s="46"/>
      <c r="C766" s="46"/>
      <c r="D766" s="46"/>
      <c r="E766" s="46"/>
      <c r="F766" s="46"/>
      <c r="G766" s="46"/>
      <c r="H766" s="46"/>
      <c r="I766" s="46"/>
      <c r="J766" s="46"/>
      <c r="K766" s="46"/>
      <c r="L766" s="15"/>
    </row>
    <row r="767" spans="1:12" x14ac:dyDescent="0.25">
      <c r="A767" s="44"/>
      <c r="B767" s="46"/>
      <c r="C767" s="46"/>
      <c r="D767" s="46"/>
      <c r="E767" s="46"/>
      <c r="F767" s="46"/>
      <c r="G767" s="46"/>
      <c r="H767" s="46"/>
      <c r="I767" s="46"/>
      <c r="J767" s="46"/>
      <c r="K767" s="46"/>
      <c r="L767" s="15"/>
    </row>
    <row r="768" spans="1:12" x14ac:dyDescent="0.25">
      <c r="A768" s="44"/>
      <c r="B768" s="46"/>
      <c r="C768" s="46"/>
      <c r="D768" s="46"/>
      <c r="E768" s="46"/>
      <c r="F768" s="46"/>
      <c r="G768" s="46"/>
      <c r="H768" s="46"/>
      <c r="I768" s="46"/>
      <c r="J768" s="46"/>
      <c r="K768" s="46"/>
      <c r="L768" s="15"/>
    </row>
    <row r="769" spans="1:12" x14ac:dyDescent="0.25">
      <c r="A769" s="44"/>
      <c r="B769" s="46"/>
      <c r="C769" s="46"/>
      <c r="D769" s="46"/>
      <c r="E769" s="46"/>
      <c r="F769" s="46"/>
      <c r="G769" s="46"/>
      <c r="H769" s="46"/>
      <c r="I769" s="46"/>
      <c r="J769" s="46"/>
      <c r="K769" s="46"/>
      <c r="L769" s="15"/>
    </row>
    <row r="770" spans="1:12" x14ac:dyDescent="0.25">
      <c r="A770" s="44"/>
      <c r="B770" s="46"/>
      <c r="C770" s="46"/>
      <c r="D770" s="46"/>
      <c r="E770" s="46"/>
      <c r="F770" s="46"/>
      <c r="G770" s="46"/>
      <c r="H770" s="46"/>
      <c r="I770" s="46"/>
      <c r="J770" s="46"/>
      <c r="K770" s="46"/>
      <c r="L770" s="15"/>
    </row>
    <row r="771" spans="1:12" x14ac:dyDescent="0.25">
      <c r="A771" s="44"/>
      <c r="B771" s="46"/>
      <c r="C771" s="46"/>
      <c r="D771" s="46"/>
      <c r="E771" s="46"/>
      <c r="F771" s="46"/>
      <c r="G771" s="46"/>
      <c r="H771" s="46"/>
      <c r="I771" s="46"/>
      <c r="J771" s="46"/>
      <c r="K771" s="46"/>
      <c r="L771" s="15"/>
    </row>
    <row r="772" spans="1:12" x14ac:dyDescent="0.25">
      <c r="A772" s="44"/>
      <c r="B772" s="46"/>
      <c r="C772" s="46"/>
      <c r="D772" s="46"/>
      <c r="E772" s="46"/>
      <c r="F772" s="46"/>
      <c r="G772" s="46"/>
      <c r="H772" s="46"/>
      <c r="I772" s="46"/>
      <c r="J772" s="46"/>
      <c r="K772" s="46"/>
      <c r="L772" s="15"/>
    </row>
    <row r="773" spans="1:12" x14ac:dyDescent="0.25">
      <c r="A773" s="44"/>
      <c r="B773" s="46"/>
      <c r="C773" s="46"/>
      <c r="D773" s="46"/>
      <c r="E773" s="46"/>
      <c r="F773" s="46"/>
      <c r="G773" s="46"/>
      <c r="H773" s="46"/>
      <c r="I773" s="46"/>
      <c r="J773" s="46"/>
      <c r="K773" s="46"/>
      <c r="L773" s="15"/>
    </row>
    <row r="774" spans="1:12" x14ac:dyDescent="0.25">
      <c r="A774" s="44"/>
      <c r="B774" s="46"/>
      <c r="C774" s="46"/>
      <c r="D774" s="46"/>
      <c r="E774" s="46"/>
      <c r="F774" s="46"/>
      <c r="G774" s="46"/>
      <c r="H774" s="46"/>
      <c r="I774" s="46"/>
      <c r="J774" s="46"/>
      <c r="K774" s="46"/>
      <c r="L774" s="15"/>
    </row>
    <row r="775" spans="1:12" x14ac:dyDescent="0.25">
      <c r="A775" s="44"/>
      <c r="B775" s="46"/>
      <c r="C775" s="46"/>
      <c r="D775" s="46"/>
      <c r="E775" s="46"/>
      <c r="F775" s="46"/>
      <c r="G775" s="46"/>
      <c r="H775" s="46"/>
      <c r="I775" s="46"/>
      <c r="J775" s="46"/>
      <c r="K775" s="46"/>
      <c r="L775" s="15"/>
    </row>
    <row r="776" spans="1:12" x14ac:dyDescent="0.25">
      <c r="A776" s="44"/>
      <c r="B776" s="46"/>
      <c r="C776" s="46"/>
      <c r="D776" s="46"/>
      <c r="E776" s="46"/>
      <c r="F776" s="46"/>
      <c r="G776" s="46"/>
      <c r="H776" s="46"/>
      <c r="I776" s="46"/>
      <c r="J776" s="46"/>
      <c r="K776" s="46"/>
      <c r="L776" s="15"/>
    </row>
    <row r="777" spans="1:12" x14ac:dyDescent="0.25">
      <c r="A777" s="44"/>
      <c r="B777" s="46"/>
      <c r="C777" s="46"/>
      <c r="D777" s="46"/>
      <c r="E777" s="46"/>
      <c r="F777" s="46"/>
      <c r="G777" s="46"/>
      <c r="H777" s="46"/>
      <c r="I777" s="46"/>
      <c r="J777" s="46"/>
      <c r="K777" s="46"/>
      <c r="L777" s="15"/>
    </row>
    <row r="778" spans="1:12" x14ac:dyDescent="0.25">
      <c r="A778" s="44"/>
      <c r="B778" s="46"/>
      <c r="C778" s="46"/>
      <c r="D778" s="46"/>
      <c r="E778" s="46"/>
      <c r="F778" s="46"/>
      <c r="G778" s="46"/>
      <c r="H778" s="46"/>
      <c r="I778" s="46"/>
      <c r="J778" s="46"/>
      <c r="K778" s="46"/>
      <c r="L778" s="15"/>
    </row>
    <row r="779" spans="1:12" x14ac:dyDescent="0.25">
      <c r="A779" s="44"/>
      <c r="B779" s="46"/>
      <c r="C779" s="46"/>
      <c r="D779" s="46"/>
      <c r="E779" s="46"/>
      <c r="F779" s="46"/>
      <c r="G779" s="46"/>
      <c r="H779" s="46"/>
      <c r="I779" s="46"/>
      <c r="J779" s="46"/>
      <c r="K779" s="46"/>
      <c r="L779" s="15"/>
    </row>
    <row r="780" spans="1:12" x14ac:dyDescent="0.25">
      <c r="A780" s="44"/>
      <c r="B780" s="46"/>
      <c r="C780" s="46"/>
      <c r="D780" s="46"/>
      <c r="E780" s="46"/>
      <c r="F780" s="46"/>
      <c r="G780" s="46"/>
      <c r="H780" s="46"/>
      <c r="I780" s="46"/>
      <c r="J780" s="46"/>
      <c r="K780" s="46"/>
      <c r="L780" s="15"/>
    </row>
    <row r="781" spans="1:12" x14ac:dyDescent="0.25">
      <c r="A781" s="44"/>
      <c r="B781" s="46"/>
      <c r="C781" s="46"/>
      <c r="D781" s="46"/>
      <c r="E781" s="46"/>
      <c r="F781" s="46"/>
      <c r="G781" s="46"/>
      <c r="H781" s="46"/>
      <c r="I781" s="46"/>
      <c r="J781" s="46"/>
      <c r="K781" s="46"/>
      <c r="L781" s="15"/>
    </row>
    <row r="782" spans="1:12" x14ac:dyDescent="0.25">
      <c r="A782" s="44"/>
      <c r="B782" s="46"/>
      <c r="C782" s="46"/>
      <c r="D782" s="46"/>
      <c r="E782" s="46"/>
      <c r="F782" s="46"/>
      <c r="G782" s="46"/>
      <c r="H782" s="46"/>
      <c r="I782" s="46"/>
      <c r="J782" s="46"/>
      <c r="K782" s="46"/>
      <c r="L782" s="15"/>
    </row>
    <row r="783" spans="1:12" x14ac:dyDescent="0.25">
      <c r="A783" s="44"/>
      <c r="B783" s="46"/>
      <c r="C783" s="46"/>
      <c r="D783" s="46"/>
      <c r="E783" s="46"/>
      <c r="F783" s="46"/>
      <c r="G783" s="46"/>
      <c r="H783" s="46"/>
      <c r="I783" s="46"/>
      <c r="J783" s="46"/>
      <c r="K783" s="46"/>
      <c r="L783" s="15"/>
    </row>
    <row r="784" spans="1:12" x14ac:dyDescent="0.25">
      <c r="A784" s="44"/>
      <c r="B784" s="46"/>
      <c r="C784" s="46"/>
      <c r="D784" s="46"/>
      <c r="E784" s="46"/>
      <c r="F784" s="46"/>
      <c r="G784" s="46"/>
      <c r="H784" s="46"/>
      <c r="I784" s="46"/>
      <c r="J784" s="46"/>
      <c r="K784" s="46"/>
      <c r="L784" s="15"/>
    </row>
    <row r="785" spans="1:12" x14ac:dyDescent="0.25">
      <c r="A785" s="44"/>
      <c r="B785" s="46"/>
      <c r="C785" s="46"/>
      <c r="D785" s="46"/>
      <c r="E785" s="46"/>
      <c r="F785" s="46"/>
      <c r="G785" s="46"/>
      <c r="H785" s="46"/>
      <c r="I785" s="46"/>
      <c r="J785" s="46"/>
      <c r="K785" s="46"/>
      <c r="L785" s="15"/>
    </row>
    <row r="786" spans="1:12" x14ac:dyDescent="0.25">
      <c r="A786" s="44"/>
      <c r="B786" s="46"/>
      <c r="C786" s="46"/>
      <c r="D786" s="46"/>
      <c r="E786" s="46"/>
      <c r="F786" s="46"/>
      <c r="G786" s="46"/>
      <c r="H786" s="46"/>
      <c r="I786" s="46"/>
      <c r="J786" s="46"/>
      <c r="K786" s="46"/>
      <c r="L786" s="15"/>
    </row>
    <row r="787" spans="1:12" x14ac:dyDescent="0.25">
      <c r="A787" s="44"/>
      <c r="B787" s="46"/>
      <c r="C787" s="46"/>
      <c r="D787" s="46"/>
      <c r="E787" s="46"/>
      <c r="F787" s="46"/>
      <c r="G787" s="46"/>
      <c r="H787" s="46"/>
      <c r="I787" s="46"/>
      <c r="J787" s="46"/>
      <c r="K787" s="46"/>
      <c r="L787" s="15"/>
    </row>
    <row r="788" spans="1:12" x14ac:dyDescent="0.25">
      <c r="A788" s="44"/>
      <c r="B788" s="46"/>
      <c r="C788" s="46"/>
      <c r="D788" s="46"/>
      <c r="E788" s="46"/>
      <c r="F788" s="46"/>
      <c r="G788" s="46"/>
      <c r="H788" s="46"/>
      <c r="I788" s="46"/>
      <c r="J788" s="46"/>
      <c r="K788" s="46"/>
      <c r="L788" s="15"/>
    </row>
    <row r="789" spans="1:12" x14ac:dyDescent="0.25">
      <c r="A789" s="44"/>
      <c r="B789" s="46"/>
      <c r="C789" s="46"/>
      <c r="D789" s="46"/>
      <c r="E789" s="46"/>
      <c r="F789" s="46"/>
      <c r="G789" s="46"/>
      <c r="H789" s="46"/>
      <c r="I789" s="46"/>
      <c r="J789" s="46"/>
      <c r="K789" s="46"/>
      <c r="L789" s="15"/>
    </row>
    <row r="790" spans="1:12" x14ac:dyDescent="0.25">
      <c r="A790" s="44"/>
      <c r="B790" s="46"/>
      <c r="C790" s="46"/>
      <c r="D790" s="46"/>
      <c r="E790" s="46"/>
      <c r="F790" s="46"/>
      <c r="G790" s="46"/>
      <c r="H790" s="46"/>
      <c r="I790" s="46"/>
      <c r="J790" s="46"/>
      <c r="K790" s="46"/>
      <c r="L790" s="15"/>
    </row>
    <row r="791" spans="1:12" x14ac:dyDescent="0.25">
      <c r="A791" s="44"/>
      <c r="B791" s="46"/>
      <c r="C791" s="46"/>
      <c r="D791" s="46"/>
      <c r="E791" s="46"/>
      <c r="F791" s="46"/>
      <c r="G791" s="46"/>
      <c r="H791" s="46"/>
      <c r="I791" s="46"/>
      <c r="J791" s="46"/>
      <c r="K791" s="46"/>
      <c r="L791" s="15"/>
    </row>
    <row r="792" spans="1:12" x14ac:dyDescent="0.25">
      <c r="A792" s="44"/>
      <c r="B792" s="46"/>
      <c r="C792" s="46"/>
      <c r="D792" s="46"/>
      <c r="E792" s="46"/>
      <c r="F792" s="46"/>
      <c r="G792" s="46"/>
      <c r="H792" s="46"/>
      <c r="I792" s="46"/>
      <c r="J792" s="46"/>
      <c r="K792" s="46"/>
      <c r="L792" s="15"/>
    </row>
    <row r="793" spans="1:12" x14ac:dyDescent="0.25">
      <c r="A793" s="44"/>
      <c r="B793" s="46"/>
      <c r="C793" s="46"/>
      <c r="D793" s="46"/>
      <c r="E793" s="46"/>
      <c r="F793" s="46"/>
      <c r="G793" s="46"/>
      <c r="H793" s="46"/>
      <c r="I793" s="46"/>
      <c r="J793" s="46"/>
      <c r="K793" s="46"/>
      <c r="L793" s="15"/>
    </row>
    <row r="794" spans="1:12" x14ac:dyDescent="0.25">
      <c r="A794" s="44"/>
      <c r="B794" s="46"/>
      <c r="C794" s="46"/>
      <c r="D794" s="46"/>
      <c r="E794" s="46"/>
      <c r="F794" s="46"/>
      <c r="G794" s="46"/>
      <c r="H794" s="46"/>
      <c r="I794" s="46"/>
      <c r="J794" s="46"/>
      <c r="K794" s="46"/>
      <c r="L794" s="15"/>
    </row>
    <row r="795" spans="1:12" x14ac:dyDescent="0.25">
      <c r="A795" s="44"/>
      <c r="B795" s="46"/>
      <c r="C795" s="46"/>
      <c r="D795" s="46"/>
      <c r="E795" s="46"/>
      <c r="F795" s="46"/>
      <c r="G795" s="46"/>
      <c r="H795" s="46"/>
      <c r="I795" s="46"/>
      <c r="J795" s="46"/>
      <c r="K795" s="46"/>
      <c r="L795" s="15"/>
    </row>
    <row r="796" spans="1:12" x14ac:dyDescent="0.25">
      <c r="A796" s="44"/>
      <c r="B796" s="46"/>
      <c r="C796" s="46"/>
      <c r="D796" s="46"/>
      <c r="E796" s="46"/>
      <c r="F796" s="46"/>
      <c r="G796" s="46"/>
      <c r="H796" s="46"/>
      <c r="I796" s="46"/>
      <c r="J796" s="46"/>
      <c r="K796" s="46"/>
      <c r="L796" s="15"/>
    </row>
    <row r="797" spans="1:12" x14ac:dyDescent="0.25">
      <c r="A797" s="44"/>
      <c r="B797" s="46"/>
      <c r="C797" s="46"/>
      <c r="D797" s="46"/>
      <c r="E797" s="46"/>
      <c r="F797" s="46"/>
      <c r="G797" s="46"/>
      <c r="H797" s="46"/>
      <c r="I797" s="46"/>
      <c r="J797" s="46"/>
      <c r="K797" s="46"/>
      <c r="L797" s="15"/>
    </row>
    <row r="798" spans="1:12" x14ac:dyDescent="0.25">
      <c r="A798" s="44"/>
      <c r="B798" s="46"/>
      <c r="C798" s="46"/>
      <c r="D798" s="46"/>
      <c r="E798" s="46"/>
      <c r="F798" s="46"/>
      <c r="G798" s="46"/>
      <c r="H798" s="46"/>
      <c r="I798" s="46"/>
      <c r="J798" s="46"/>
      <c r="K798" s="46"/>
      <c r="L798" s="15"/>
    </row>
    <row r="799" spans="1:12" x14ac:dyDescent="0.25">
      <c r="A799" s="44"/>
      <c r="B799" s="46"/>
      <c r="C799" s="46"/>
      <c r="D799" s="46"/>
      <c r="E799" s="46"/>
      <c r="F799" s="46"/>
      <c r="G799" s="46"/>
      <c r="H799" s="46"/>
      <c r="I799" s="46"/>
      <c r="J799" s="46"/>
      <c r="K799" s="46"/>
      <c r="L799" s="15"/>
    </row>
    <row r="800" spans="1:12" x14ac:dyDescent="0.25">
      <c r="A800" s="44"/>
      <c r="B800" s="46"/>
      <c r="C800" s="46"/>
      <c r="D800" s="46"/>
      <c r="E800" s="46"/>
      <c r="F800" s="46"/>
      <c r="G800" s="46"/>
      <c r="H800" s="46"/>
      <c r="I800" s="46"/>
      <c r="J800" s="46"/>
      <c r="K800" s="46"/>
      <c r="L800" s="15"/>
    </row>
    <row r="801" spans="1:12" x14ac:dyDescent="0.25">
      <c r="A801" s="44"/>
      <c r="B801" s="46"/>
      <c r="C801" s="46"/>
      <c r="D801" s="46"/>
      <c r="E801" s="46"/>
      <c r="F801" s="46"/>
      <c r="G801" s="46"/>
      <c r="H801" s="46"/>
      <c r="I801" s="46"/>
      <c r="J801" s="46"/>
      <c r="K801" s="46"/>
      <c r="L801" s="15"/>
    </row>
    <row r="802" spans="1:12" x14ac:dyDescent="0.25">
      <c r="A802" s="44"/>
      <c r="B802" s="46"/>
      <c r="C802" s="46"/>
      <c r="D802" s="46"/>
      <c r="E802" s="46"/>
      <c r="F802" s="46"/>
      <c r="G802" s="46"/>
      <c r="H802" s="46"/>
      <c r="I802" s="46"/>
      <c r="J802" s="46"/>
      <c r="K802" s="46"/>
      <c r="L802" s="15"/>
    </row>
    <row r="803" spans="1:12" x14ac:dyDescent="0.25">
      <c r="A803" s="44"/>
      <c r="B803" s="46"/>
      <c r="C803" s="46"/>
      <c r="D803" s="46"/>
      <c r="E803" s="46"/>
      <c r="F803" s="46"/>
      <c r="G803" s="46"/>
      <c r="H803" s="46"/>
      <c r="I803" s="46"/>
      <c r="J803" s="46"/>
      <c r="K803" s="46"/>
      <c r="L803" s="15"/>
    </row>
    <row r="804" spans="1:12" x14ac:dyDescent="0.25">
      <c r="A804" s="44"/>
      <c r="B804" s="46"/>
      <c r="C804" s="46"/>
      <c r="D804" s="46"/>
      <c r="E804" s="46"/>
      <c r="F804" s="46"/>
      <c r="G804" s="46"/>
      <c r="H804" s="46"/>
      <c r="I804" s="46"/>
      <c r="J804" s="46"/>
      <c r="K804" s="46"/>
      <c r="L804" s="15"/>
    </row>
    <row r="805" spans="1:12" x14ac:dyDescent="0.25">
      <c r="A805" s="44"/>
      <c r="B805" s="46"/>
      <c r="C805" s="46"/>
      <c r="D805" s="46"/>
      <c r="E805" s="46"/>
      <c r="F805" s="46"/>
      <c r="G805" s="46"/>
      <c r="H805" s="46"/>
      <c r="I805" s="46"/>
      <c r="J805" s="46"/>
      <c r="K805" s="46"/>
      <c r="L805" s="15"/>
    </row>
    <row r="806" spans="1:12" x14ac:dyDescent="0.25">
      <c r="A806" s="44"/>
      <c r="B806" s="46"/>
      <c r="C806" s="46"/>
      <c r="D806" s="46"/>
      <c r="E806" s="46"/>
      <c r="F806" s="46"/>
      <c r="G806" s="46"/>
      <c r="H806" s="46"/>
      <c r="I806" s="46"/>
      <c r="J806" s="46"/>
      <c r="K806" s="46"/>
      <c r="L806" s="15"/>
    </row>
    <row r="807" spans="1:12" x14ac:dyDescent="0.25">
      <c r="A807" s="44"/>
      <c r="B807" s="46"/>
      <c r="C807" s="46"/>
      <c r="D807" s="46"/>
      <c r="E807" s="46"/>
      <c r="F807" s="46"/>
      <c r="G807" s="46"/>
      <c r="H807" s="46"/>
      <c r="I807" s="46"/>
      <c r="J807" s="46"/>
      <c r="K807" s="46"/>
      <c r="L807" s="15"/>
    </row>
    <row r="808" spans="1:12" x14ac:dyDescent="0.25">
      <c r="A808" s="44"/>
      <c r="B808" s="46"/>
      <c r="C808" s="46"/>
      <c r="D808" s="46"/>
      <c r="E808" s="46"/>
      <c r="F808" s="46"/>
      <c r="G808" s="46"/>
      <c r="H808" s="46"/>
      <c r="I808" s="46"/>
      <c r="J808" s="46"/>
      <c r="K808" s="46"/>
      <c r="L808" s="15"/>
    </row>
    <row r="809" spans="1:12" x14ac:dyDescent="0.25">
      <c r="A809" s="44"/>
      <c r="B809" s="46"/>
      <c r="C809" s="46"/>
      <c r="D809" s="46"/>
      <c r="E809" s="46"/>
      <c r="F809" s="46"/>
      <c r="G809" s="46"/>
      <c r="H809" s="46"/>
      <c r="I809" s="46"/>
      <c r="J809" s="46"/>
      <c r="K809" s="46"/>
      <c r="L809" s="15"/>
    </row>
    <row r="810" spans="1:12" x14ac:dyDescent="0.25">
      <c r="A810" s="44"/>
      <c r="B810" s="46"/>
      <c r="C810" s="46"/>
      <c r="D810" s="46"/>
      <c r="E810" s="46"/>
      <c r="F810" s="46"/>
      <c r="G810" s="46"/>
      <c r="H810" s="46"/>
      <c r="I810" s="46"/>
      <c r="J810" s="46"/>
      <c r="K810" s="46"/>
      <c r="L810" s="15"/>
    </row>
    <row r="811" spans="1:12" x14ac:dyDescent="0.25">
      <c r="A811" s="44"/>
      <c r="B811" s="46"/>
      <c r="C811" s="46"/>
      <c r="D811" s="46"/>
      <c r="E811" s="46"/>
      <c r="F811" s="46"/>
      <c r="G811" s="46"/>
      <c r="H811" s="46"/>
      <c r="I811" s="46"/>
      <c r="J811" s="46"/>
      <c r="K811" s="46"/>
      <c r="L811" s="15"/>
    </row>
    <row r="812" spans="1:12" x14ac:dyDescent="0.25">
      <c r="A812" s="44"/>
      <c r="B812" s="46"/>
      <c r="C812" s="46"/>
      <c r="D812" s="46"/>
      <c r="E812" s="46"/>
      <c r="F812" s="46"/>
      <c r="G812" s="46"/>
      <c r="H812" s="46"/>
      <c r="I812" s="46"/>
      <c r="J812" s="46"/>
      <c r="K812" s="46"/>
      <c r="L812" s="15"/>
    </row>
    <row r="813" spans="1:12" x14ac:dyDescent="0.25">
      <c r="A813" s="44"/>
      <c r="B813" s="46"/>
      <c r="C813" s="46"/>
      <c r="D813" s="46"/>
      <c r="E813" s="46"/>
      <c r="F813" s="46"/>
      <c r="G813" s="46"/>
      <c r="H813" s="46"/>
      <c r="I813" s="46"/>
      <c r="J813" s="46"/>
      <c r="K813" s="46"/>
      <c r="L813" s="15"/>
    </row>
    <row r="814" spans="1:12" x14ac:dyDescent="0.25">
      <c r="A814" s="44"/>
      <c r="B814" s="46"/>
      <c r="C814" s="46"/>
      <c r="D814" s="46"/>
      <c r="E814" s="46"/>
      <c r="F814" s="46"/>
      <c r="G814" s="46"/>
      <c r="H814" s="46"/>
      <c r="I814" s="46"/>
      <c r="J814" s="46"/>
      <c r="K814" s="46"/>
      <c r="L814" s="15"/>
    </row>
    <row r="815" spans="1:12" x14ac:dyDescent="0.25">
      <c r="A815" s="44"/>
      <c r="B815" s="46"/>
      <c r="C815" s="46"/>
      <c r="D815" s="46"/>
      <c r="E815" s="46"/>
      <c r="F815" s="46"/>
      <c r="G815" s="46"/>
      <c r="H815" s="46"/>
      <c r="I815" s="46"/>
      <c r="J815" s="46"/>
      <c r="K815" s="46"/>
      <c r="L815" s="15"/>
    </row>
    <row r="816" spans="1:12" x14ac:dyDescent="0.25">
      <c r="A816" s="44"/>
      <c r="B816" s="46"/>
      <c r="C816" s="46"/>
      <c r="D816" s="46"/>
      <c r="E816" s="46"/>
      <c r="F816" s="46"/>
      <c r="G816" s="46"/>
      <c r="H816" s="46"/>
      <c r="I816" s="46"/>
      <c r="J816" s="46"/>
      <c r="K816" s="46"/>
      <c r="L816" s="15"/>
    </row>
    <row r="817" spans="1:12" x14ac:dyDescent="0.25">
      <c r="A817" s="44"/>
      <c r="B817" s="46"/>
      <c r="C817" s="46"/>
      <c r="D817" s="46"/>
      <c r="E817" s="46"/>
      <c r="F817" s="46"/>
      <c r="G817" s="46"/>
      <c r="H817" s="46"/>
      <c r="I817" s="46"/>
      <c r="J817" s="46"/>
      <c r="K817" s="46"/>
      <c r="L817" s="15"/>
    </row>
    <row r="818" spans="1:12" x14ac:dyDescent="0.25">
      <c r="A818" s="44"/>
      <c r="B818" s="46"/>
      <c r="C818" s="46"/>
      <c r="D818" s="46"/>
      <c r="E818" s="46"/>
      <c r="F818" s="46"/>
      <c r="G818" s="46"/>
      <c r="H818" s="46"/>
      <c r="I818" s="46"/>
      <c r="J818" s="46"/>
      <c r="K818" s="46"/>
      <c r="L818" s="15"/>
    </row>
    <row r="819" spans="1:12" x14ac:dyDescent="0.25">
      <c r="A819" s="44"/>
      <c r="B819" s="46"/>
      <c r="C819" s="46"/>
      <c r="D819" s="46"/>
      <c r="E819" s="46"/>
      <c r="F819" s="46"/>
      <c r="G819" s="46"/>
      <c r="H819" s="46"/>
      <c r="I819" s="46"/>
      <c r="J819" s="46"/>
      <c r="K819" s="46"/>
      <c r="L819" s="15"/>
    </row>
    <row r="820" spans="1:12" x14ac:dyDescent="0.25">
      <c r="A820" s="44"/>
      <c r="B820" s="46"/>
      <c r="C820" s="46"/>
      <c r="D820" s="46"/>
      <c r="E820" s="46"/>
      <c r="F820" s="46"/>
      <c r="G820" s="46"/>
      <c r="H820" s="46"/>
      <c r="I820" s="46"/>
      <c r="J820" s="46"/>
      <c r="K820" s="46"/>
      <c r="L820" s="15"/>
    </row>
    <row r="821" spans="1:12" x14ac:dyDescent="0.25">
      <c r="A821" s="44"/>
      <c r="B821" s="46"/>
      <c r="C821" s="46"/>
      <c r="D821" s="46"/>
      <c r="E821" s="46"/>
      <c r="F821" s="46"/>
      <c r="G821" s="46"/>
      <c r="H821" s="46"/>
      <c r="I821" s="46"/>
      <c r="J821" s="46"/>
      <c r="K821" s="46"/>
      <c r="L821" s="15"/>
    </row>
    <row r="822" spans="1:12" x14ac:dyDescent="0.25">
      <c r="A822" s="44"/>
      <c r="B822" s="46"/>
      <c r="C822" s="46"/>
      <c r="D822" s="46"/>
      <c r="E822" s="46"/>
      <c r="F822" s="46"/>
      <c r="G822" s="46"/>
      <c r="H822" s="46"/>
      <c r="I822" s="46"/>
      <c r="J822" s="46"/>
      <c r="K822" s="46"/>
      <c r="L822" s="15"/>
    </row>
    <row r="823" spans="1:12" x14ac:dyDescent="0.25">
      <c r="A823" s="44"/>
      <c r="B823" s="46"/>
      <c r="C823" s="46"/>
      <c r="D823" s="46"/>
      <c r="E823" s="46"/>
      <c r="F823" s="46"/>
      <c r="G823" s="46"/>
      <c r="H823" s="46"/>
      <c r="I823" s="46"/>
      <c r="J823" s="46"/>
      <c r="K823" s="46"/>
      <c r="L823" s="15"/>
    </row>
    <row r="824" spans="1:12" x14ac:dyDescent="0.25">
      <c r="A824" s="44"/>
      <c r="B824" s="46"/>
      <c r="C824" s="46"/>
      <c r="D824" s="46"/>
      <c r="E824" s="46"/>
      <c r="F824" s="46"/>
      <c r="G824" s="46"/>
      <c r="H824" s="46"/>
      <c r="I824" s="46"/>
      <c r="J824" s="46"/>
      <c r="K824" s="46"/>
      <c r="L824" s="15"/>
    </row>
    <row r="825" spans="1:12" x14ac:dyDescent="0.25">
      <c r="A825" s="44"/>
      <c r="B825" s="46"/>
      <c r="C825" s="46"/>
      <c r="D825" s="46"/>
      <c r="E825" s="46"/>
      <c r="F825" s="46"/>
      <c r="G825" s="46"/>
      <c r="H825" s="46"/>
      <c r="I825" s="46"/>
      <c r="J825" s="46"/>
      <c r="K825" s="46"/>
      <c r="L825" s="15"/>
    </row>
    <row r="826" spans="1:12" x14ac:dyDescent="0.25">
      <c r="A826" s="44"/>
      <c r="B826" s="46"/>
      <c r="C826" s="46"/>
      <c r="D826" s="46"/>
      <c r="E826" s="46"/>
      <c r="F826" s="46"/>
      <c r="G826" s="46"/>
      <c r="H826" s="46"/>
      <c r="I826" s="46"/>
      <c r="J826" s="46"/>
      <c r="K826" s="46"/>
      <c r="L826" s="15"/>
    </row>
    <row r="827" spans="1:12" x14ac:dyDescent="0.25">
      <c r="A827" s="44"/>
      <c r="B827" s="46"/>
      <c r="C827" s="46"/>
      <c r="D827" s="46"/>
      <c r="E827" s="46"/>
      <c r="F827" s="46"/>
      <c r="G827" s="46"/>
      <c r="H827" s="46"/>
      <c r="I827" s="46"/>
      <c r="J827" s="46"/>
      <c r="K827" s="46"/>
      <c r="L827" s="15"/>
    </row>
    <row r="828" spans="1:12" x14ac:dyDescent="0.25">
      <c r="A828" s="44"/>
      <c r="B828" s="46"/>
      <c r="C828" s="46"/>
      <c r="D828" s="46"/>
      <c r="E828" s="46"/>
      <c r="F828" s="46"/>
      <c r="G828" s="46"/>
      <c r="H828" s="46"/>
      <c r="I828" s="46"/>
      <c r="J828" s="46"/>
      <c r="K828" s="46"/>
      <c r="L828" s="15"/>
    </row>
    <row r="829" spans="1:12" x14ac:dyDescent="0.25">
      <c r="A829" s="44"/>
      <c r="B829" s="46"/>
      <c r="C829" s="46"/>
      <c r="D829" s="46"/>
      <c r="E829" s="46"/>
      <c r="F829" s="46"/>
      <c r="G829" s="46"/>
      <c r="H829" s="46"/>
      <c r="I829" s="46"/>
      <c r="J829" s="46"/>
      <c r="K829" s="46"/>
      <c r="L829" s="15"/>
    </row>
    <row r="830" spans="1:12" x14ac:dyDescent="0.25">
      <c r="A830" s="44"/>
      <c r="B830" s="46"/>
      <c r="C830" s="46"/>
      <c r="D830" s="46"/>
      <c r="E830" s="46"/>
      <c r="F830" s="46"/>
      <c r="G830" s="46"/>
      <c r="H830" s="46"/>
      <c r="I830" s="46"/>
      <c r="J830" s="46"/>
      <c r="K830" s="46"/>
      <c r="L830" s="15"/>
    </row>
    <row r="831" spans="1:12" x14ac:dyDescent="0.25">
      <c r="A831" s="44"/>
      <c r="B831" s="46"/>
      <c r="C831" s="46"/>
      <c r="D831" s="46"/>
      <c r="E831" s="46"/>
      <c r="F831" s="46"/>
      <c r="G831" s="46"/>
      <c r="H831" s="46"/>
      <c r="I831" s="46"/>
      <c r="J831" s="46"/>
      <c r="K831" s="46"/>
      <c r="L831" s="15"/>
    </row>
    <row r="832" spans="1:12" x14ac:dyDescent="0.25">
      <c r="A832" s="44"/>
      <c r="B832" s="46"/>
      <c r="C832" s="46"/>
      <c r="D832" s="46"/>
      <c r="E832" s="46"/>
      <c r="F832" s="46"/>
      <c r="G832" s="46"/>
      <c r="H832" s="46"/>
      <c r="I832" s="46"/>
      <c r="J832" s="46"/>
      <c r="K832" s="46"/>
      <c r="L832" s="15"/>
    </row>
    <row r="833" spans="1:12" x14ac:dyDescent="0.25">
      <c r="A833" s="44"/>
      <c r="B833" s="46"/>
      <c r="C833" s="46"/>
      <c r="D833" s="46"/>
      <c r="E833" s="46"/>
      <c r="F833" s="46"/>
      <c r="G833" s="46"/>
      <c r="H833" s="46"/>
      <c r="I833" s="46"/>
      <c r="J833" s="46"/>
      <c r="K833" s="46"/>
      <c r="L833" s="15"/>
    </row>
    <row r="834" spans="1:12" x14ac:dyDescent="0.25">
      <c r="A834" s="44"/>
      <c r="B834" s="46"/>
      <c r="C834" s="46"/>
      <c r="D834" s="46"/>
      <c r="E834" s="46"/>
      <c r="F834" s="46"/>
      <c r="G834" s="46"/>
      <c r="H834" s="46"/>
      <c r="I834" s="46"/>
      <c r="J834" s="46"/>
      <c r="K834" s="46"/>
      <c r="L834" s="15"/>
    </row>
    <row r="835" spans="1:12" x14ac:dyDescent="0.25">
      <c r="A835" s="44"/>
      <c r="B835" s="46"/>
      <c r="C835" s="46"/>
      <c r="D835" s="46"/>
      <c r="E835" s="46"/>
      <c r="F835" s="46"/>
      <c r="G835" s="46"/>
      <c r="H835" s="46"/>
      <c r="I835" s="46"/>
      <c r="J835" s="46"/>
      <c r="K835" s="46"/>
      <c r="L835" s="15"/>
    </row>
    <row r="836" spans="1:12" x14ac:dyDescent="0.25">
      <c r="A836" s="44"/>
      <c r="B836" s="46"/>
      <c r="C836" s="46"/>
      <c r="D836" s="46"/>
      <c r="E836" s="46"/>
      <c r="F836" s="46"/>
      <c r="G836" s="46"/>
      <c r="H836" s="46"/>
      <c r="I836" s="46"/>
      <c r="J836" s="46"/>
      <c r="K836" s="46"/>
      <c r="L836" s="15"/>
    </row>
    <row r="837" spans="1:12" x14ac:dyDescent="0.25">
      <c r="A837" s="44"/>
      <c r="B837" s="46"/>
      <c r="C837" s="46"/>
      <c r="D837" s="46"/>
      <c r="E837" s="46"/>
      <c r="F837" s="46"/>
      <c r="G837" s="46"/>
      <c r="H837" s="46"/>
      <c r="I837" s="46"/>
      <c r="J837" s="46"/>
      <c r="K837" s="46"/>
      <c r="L837" s="15"/>
    </row>
    <row r="838" spans="1:12" x14ac:dyDescent="0.25">
      <c r="A838" s="44"/>
      <c r="B838" s="46"/>
      <c r="C838" s="46"/>
      <c r="D838" s="46"/>
      <c r="E838" s="46"/>
      <c r="F838" s="46"/>
      <c r="G838" s="46"/>
      <c r="H838" s="46"/>
      <c r="I838" s="46"/>
      <c r="J838" s="46"/>
      <c r="K838" s="46"/>
      <c r="L838" s="15"/>
    </row>
    <row r="839" spans="1:12" x14ac:dyDescent="0.25">
      <c r="A839" s="44"/>
      <c r="B839" s="46"/>
      <c r="C839" s="46"/>
      <c r="D839" s="46"/>
      <c r="E839" s="46"/>
      <c r="F839" s="46"/>
      <c r="G839" s="46"/>
      <c r="H839" s="46"/>
      <c r="I839" s="46"/>
      <c r="J839" s="46"/>
      <c r="K839" s="46"/>
      <c r="L839" s="15"/>
    </row>
    <row r="840" spans="1:12" x14ac:dyDescent="0.25">
      <c r="A840" s="44"/>
      <c r="B840" s="46"/>
      <c r="C840" s="46"/>
      <c r="D840" s="46"/>
      <c r="E840" s="46"/>
      <c r="F840" s="46"/>
      <c r="G840" s="46"/>
      <c r="H840" s="46"/>
      <c r="I840" s="46"/>
      <c r="J840" s="46"/>
      <c r="K840" s="46"/>
      <c r="L840" s="15"/>
    </row>
    <row r="841" spans="1:12" x14ac:dyDescent="0.25">
      <c r="A841" s="44"/>
      <c r="B841" s="46"/>
      <c r="C841" s="46"/>
      <c r="D841" s="46"/>
      <c r="E841" s="46"/>
      <c r="F841" s="46"/>
      <c r="G841" s="46"/>
      <c r="H841" s="46"/>
      <c r="I841" s="46"/>
      <c r="J841" s="46"/>
      <c r="K841" s="46"/>
      <c r="L841" s="15"/>
    </row>
    <row r="842" spans="1:12" x14ac:dyDescent="0.25">
      <c r="A842" s="44"/>
      <c r="B842" s="46"/>
      <c r="C842" s="46"/>
      <c r="D842" s="46"/>
      <c r="E842" s="46"/>
      <c r="F842" s="46"/>
      <c r="G842" s="46"/>
      <c r="H842" s="46"/>
      <c r="I842" s="46"/>
      <c r="J842" s="46"/>
      <c r="K842" s="46"/>
      <c r="L842" s="15"/>
    </row>
    <row r="843" spans="1:12" x14ac:dyDescent="0.25">
      <c r="A843" s="44"/>
      <c r="B843" s="46"/>
      <c r="C843" s="46"/>
      <c r="D843" s="46"/>
      <c r="E843" s="46"/>
      <c r="F843" s="46"/>
      <c r="G843" s="46"/>
      <c r="H843" s="46"/>
      <c r="I843" s="46"/>
      <c r="J843" s="46"/>
      <c r="K843" s="46"/>
      <c r="L843" s="15"/>
    </row>
    <row r="844" spans="1:12" x14ac:dyDescent="0.25">
      <c r="A844" s="44"/>
      <c r="B844" s="46"/>
      <c r="C844" s="46"/>
      <c r="D844" s="46"/>
      <c r="E844" s="46"/>
      <c r="F844" s="46"/>
      <c r="G844" s="46"/>
      <c r="H844" s="46"/>
      <c r="I844" s="46"/>
      <c r="J844" s="46"/>
      <c r="K844" s="46"/>
      <c r="L844" s="15"/>
    </row>
    <row r="845" spans="1:12" x14ac:dyDescent="0.25">
      <c r="A845" s="44"/>
      <c r="B845" s="46"/>
      <c r="C845" s="46"/>
      <c r="D845" s="46"/>
      <c r="E845" s="46"/>
      <c r="F845" s="46"/>
      <c r="G845" s="46"/>
      <c r="H845" s="46"/>
      <c r="I845" s="46"/>
      <c r="J845" s="46"/>
      <c r="K845" s="46"/>
      <c r="L845" s="15"/>
    </row>
    <row r="846" spans="1:12" x14ac:dyDescent="0.25">
      <c r="A846" s="44"/>
      <c r="B846" s="46"/>
      <c r="C846" s="46"/>
      <c r="D846" s="46"/>
      <c r="E846" s="46"/>
      <c r="F846" s="46"/>
      <c r="G846" s="46"/>
      <c r="H846" s="46"/>
      <c r="I846" s="46"/>
      <c r="J846" s="46"/>
      <c r="K846" s="46"/>
      <c r="L846" s="15"/>
    </row>
    <row r="847" spans="1:12" x14ac:dyDescent="0.25">
      <c r="A847" s="44"/>
      <c r="B847" s="46"/>
      <c r="C847" s="46"/>
      <c r="D847" s="46"/>
      <c r="E847" s="46"/>
      <c r="F847" s="46"/>
      <c r="G847" s="46"/>
      <c r="H847" s="46"/>
      <c r="I847" s="46"/>
      <c r="J847" s="46"/>
      <c r="K847" s="46"/>
      <c r="L847" s="15"/>
    </row>
    <row r="848" spans="1:12" x14ac:dyDescent="0.25">
      <c r="A848" s="44"/>
      <c r="B848" s="46"/>
      <c r="C848" s="46"/>
      <c r="D848" s="46"/>
      <c r="E848" s="46"/>
      <c r="F848" s="46"/>
      <c r="G848" s="46"/>
      <c r="H848" s="46"/>
      <c r="I848" s="46"/>
      <c r="J848" s="46"/>
      <c r="K848" s="46"/>
      <c r="L848" s="15"/>
    </row>
    <row r="849" spans="1:12" x14ac:dyDescent="0.25">
      <c r="A849" s="44"/>
      <c r="B849" s="46"/>
      <c r="C849" s="46"/>
      <c r="D849" s="46"/>
      <c r="E849" s="46"/>
      <c r="F849" s="46"/>
      <c r="G849" s="46"/>
      <c r="H849" s="46"/>
      <c r="I849" s="46"/>
      <c r="J849" s="46"/>
      <c r="K849" s="46"/>
      <c r="L849" s="15"/>
    </row>
    <row r="850" spans="1:12" x14ac:dyDescent="0.25">
      <c r="A850" s="44"/>
      <c r="B850" s="46"/>
      <c r="C850" s="46"/>
      <c r="D850" s="46"/>
      <c r="E850" s="46"/>
      <c r="F850" s="46"/>
      <c r="G850" s="46"/>
      <c r="H850" s="46"/>
      <c r="I850" s="46"/>
      <c r="J850" s="46"/>
      <c r="K850" s="46"/>
      <c r="L850" s="15"/>
    </row>
    <row r="851" spans="1:12" x14ac:dyDescent="0.25">
      <c r="A851" s="44"/>
      <c r="B851" s="46"/>
      <c r="C851" s="46"/>
      <c r="D851" s="46"/>
      <c r="E851" s="46"/>
      <c r="F851" s="46"/>
      <c r="G851" s="46"/>
      <c r="H851" s="46"/>
      <c r="I851" s="46"/>
      <c r="J851" s="46"/>
      <c r="K851" s="46"/>
      <c r="L851" s="15"/>
    </row>
    <row r="852" spans="1:12" x14ac:dyDescent="0.25">
      <c r="A852" s="44"/>
      <c r="B852" s="46"/>
      <c r="C852" s="46"/>
      <c r="D852" s="46"/>
      <c r="E852" s="46"/>
      <c r="F852" s="46"/>
      <c r="G852" s="46"/>
      <c r="H852" s="46"/>
      <c r="I852" s="46"/>
      <c r="J852" s="46"/>
      <c r="K852" s="46"/>
      <c r="L852" s="15"/>
    </row>
    <row r="853" spans="1:12" x14ac:dyDescent="0.25">
      <c r="A853" s="44"/>
      <c r="B853" s="46"/>
      <c r="C853" s="46"/>
      <c r="D853" s="46"/>
      <c r="E853" s="46"/>
      <c r="F853" s="46"/>
      <c r="G853" s="46"/>
      <c r="H853" s="46"/>
      <c r="I853" s="46"/>
      <c r="J853" s="46"/>
      <c r="K853" s="46"/>
      <c r="L853" s="15"/>
    </row>
    <row r="854" spans="1:12" x14ac:dyDescent="0.25">
      <c r="A854" s="44"/>
      <c r="B854" s="46"/>
      <c r="C854" s="46"/>
      <c r="D854" s="46"/>
      <c r="E854" s="46"/>
      <c r="F854" s="46"/>
      <c r="G854" s="46"/>
      <c r="H854" s="46"/>
      <c r="I854" s="46"/>
      <c r="J854" s="46"/>
      <c r="K854" s="46"/>
      <c r="L854" s="15"/>
    </row>
    <row r="855" spans="1:12" x14ac:dyDescent="0.25">
      <c r="A855" s="44"/>
      <c r="B855" s="46"/>
      <c r="C855" s="46"/>
      <c r="D855" s="46"/>
      <c r="E855" s="46"/>
      <c r="F855" s="46"/>
      <c r="G855" s="46"/>
      <c r="H855" s="46"/>
      <c r="I855" s="46"/>
      <c r="J855" s="46"/>
      <c r="K855" s="46"/>
      <c r="L855" s="15"/>
    </row>
    <row r="856" spans="1:12" x14ac:dyDescent="0.25">
      <c r="A856" s="44"/>
      <c r="B856" s="46"/>
      <c r="C856" s="46"/>
      <c r="D856" s="46"/>
      <c r="E856" s="46"/>
      <c r="F856" s="46"/>
      <c r="G856" s="46"/>
      <c r="H856" s="46"/>
      <c r="I856" s="46"/>
      <c r="J856" s="46"/>
      <c r="K856" s="46"/>
      <c r="L856" s="15"/>
    </row>
    <row r="857" spans="1:12" x14ac:dyDescent="0.25">
      <c r="A857" s="44"/>
      <c r="B857" s="46"/>
      <c r="C857" s="46"/>
      <c r="D857" s="46"/>
      <c r="E857" s="46"/>
      <c r="F857" s="46"/>
      <c r="G857" s="46"/>
      <c r="H857" s="46"/>
      <c r="I857" s="46"/>
      <c r="J857" s="46"/>
      <c r="K857" s="46"/>
      <c r="L857" s="15"/>
    </row>
    <row r="858" spans="1:12" x14ac:dyDescent="0.25">
      <c r="A858" s="44"/>
      <c r="B858" s="46"/>
      <c r="C858" s="46"/>
      <c r="D858" s="46"/>
      <c r="E858" s="46"/>
      <c r="F858" s="46"/>
      <c r="G858" s="46"/>
      <c r="H858" s="46"/>
      <c r="I858" s="46"/>
      <c r="J858" s="46"/>
      <c r="K858" s="46"/>
      <c r="L858" s="15"/>
    </row>
    <row r="859" spans="1:12" x14ac:dyDescent="0.25">
      <c r="A859" s="44"/>
      <c r="B859" s="46"/>
      <c r="C859" s="46"/>
      <c r="D859" s="46"/>
      <c r="E859" s="46"/>
      <c r="F859" s="46"/>
      <c r="G859" s="46"/>
      <c r="H859" s="46"/>
      <c r="I859" s="46"/>
      <c r="J859" s="46"/>
      <c r="K859" s="46"/>
      <c r="L859" s="15"/>
    </row>
    <row r="860" spans="1:12" x14ac:dyDescent="0.25">
      <c r="A860" s="44"/>
      <c r="B860" s="46"/>
      <c r="C860" s="46"/>
      <c r="D860" s="46"/>
      <c r="E860" s="46"/>
      <c r="F860" s="46"/>
      <c r="G860" s="46"/>
      <c r="H860" s="46"/>
      <c r="I860" s="46"/>
      <c r="J860" s="46"/>
      <c r="K860" s="46"/>
      <c r="L860" s="15"/>
    </row>
    <row r="861" spans="1:12" x14ac:dyDescent="0.25">
      <c r="A861" s="44"/>
      <c r="B861" s="46"/>
      <c r="C861" s="46"/>
      <c r="D861" s="46"/>
      <c r="E861" s="46"/>
      <c r="F861" s="46"/>
      <c r="G861" s="46"/>
      <c r="H861" s="46"/>
      <c r="I861" s="46"/>
      <c r="J861" s="46"/>
      <c r="K861" s="46"/>
      <c r="L861" s="15"/>
    </row>
    <row r="862" spans="1:12" x14ac:dyDescent="0.25">
      <c r="A862" s="44"/>
      <c r="B862" s="46"/>
      <c r="C862" s="46"/>
      <c r="D862" s="46"/>
      <c r="E862" s="46"/>
      <c r="F862" s="46"/>
      <c r="G862" s="46"/>
      <c r="H862" s="46"/>
      <c r="I862" s="46"/>
      <c r="J862" s="46"/>
      <c r="K862" s="46"/>
      <c r="L862" s="15"/>
    </row>
    <row r="863" spans="1:12" x14ac:dyDescent="0.25">
      <c r="A863" s="44"/>
      <c r="B863" s="46"/>
      <c r="C863" s="46"/>
      <c r="D863" s="46"/>
      <c r="E863" s="46"/>
      <c r="F863" s="46"/>
      <c r="G863" s="46"/>
      <c r="H863" s="46"/>
      <c r="I863" s="46"/>
      <c r="J863" s="46"/>
      <c r="K863" s="46"/>
      <c r="L863" s="15"/>
    </row>
    <row r="864" spans="1:12" x14ac:dyDescent="0.25">
      <c r="A864" s="44"/>
      <c r="B864" s="46"/>
      <c r="C864" s="46"/>
      <c r="D864" s="46"/>
      <c r="E864" s="46"/>
      <c r="F864" s="46"/>
      <c r="G864" s="46"/>
      <c r="H864" s="46"/>
      <c r="I864" s="46"/>
      <c r="J864" s="46"/>
      <c r="K864" s="46"/>
      <c r="L864" s="15"/>
    </row>
    <row r="865" spans="1:12" x14ac:dyDescent="0.25">
      <c r="A865" s="44"/>
      <c r="B865" s="46"/>
      <c r="C865" s="46"/>
      <c r="D865" s="46"/>
      <c r="E865" s="46"/>
      <c r="F865" s="46"/>
      <c r="G865" s="46"/>
      <c r="H865" s="46"/>
      <c r="I865" s="46"/>
      <c r="J865" s="46"/>
      <c r="K865" s="46"/>
      <c r="L865" s="15"/>
    </row>
    <row r="866" spans="1:12" x14ac:dyDescent="0.25">
      <c r="A866" s="44"/>
      <c r="B866" s="46"/>
      <c r="C866" s="46"/>
      <c r="D866" s="46"/>
      <c r="E866" s="46"/>
      <c r="F866" s="46"/>
      <c r="G866" s="46"/>
      <c r="H866" s="46"/>
      <c r="I866" s="46"/>
      <c r="J866" s="46"/>
      <c r="K866" s="46"/>
      <c r="L866" s="15"/>
    </row>
    <row r="867" spans="1:12" x14ac:dyDescent="0.25">
      <c r="A867" s="44"/>
      <c r="B867" s="46"/>
      <c r="C867" s="46"/>
      <c r="D867" s="46"/>
      <c r="E867" s="46"/>
      <c r="F867" s="46"/>
      <c r="G867" s="46"/>
      <c r="H867" s="46"/>
      <c r="I867" s="46"/>
      <c r="J867" s="46"/>
      <c r="K867" s="46"/>
      <c r="L867" s="15"/>
    </row>
    <row r="868" spans="1:12" x14ac:dyDescent="0.25">
      <c r="A868" s="44"/>
      <c r="B868" s="46"/>
      <c r="C868" s="46"/>
      <c r="D868" s="46"/>
      <c r="E868" s="46"/>
      <c r="F868" s="46"/>
      <c r="G868" s="46"/>
      <c r="H868" s="46"/>
      <c r="I868" s="46"/>
      <c r="J868" s="46"/>
      <c r="K868" s="46"/>
      <c r="L868" s="15"/>
    </row>
    <row r="869" spans="1:12" x14ac:dyDescent="0.25">
      <c r="A869" s="44"/>
      <c r="B869" s="46"/>
      <c r="C869" s="46"/>
      <c r="D869" s="46"/>
      <c r="E869" s="46"/>
      <c r="F869" s="46"/>
      <c r="G869" s="46"/>
      <c r="H869" s="46"/>
      <c r="I869" s="46"/>
      <c r="J869" s="46"/>
      <c r="K869" s="46"/>
      <c r="L869" s="15"/>
    </row>
    <row r="870" spans="1:12" x14ac:dyDescent="0.25">
      <c r="A870" s="44"/>
      <c r="B870" s="46"/>
      <c r="C870" s="46"/>
      <c r="D870" s="46"/>
      <c r="E870" s="46"/>
      <c r="F870" s="46"/>
      <c r="G870" s="46"/>
      <c r="H870" s="46"/>
      <c r="I870" s="46"/>
      <c r="J870" s="46"/>
      <c r="K870" s="46"/>
      <c r="L870" s="15"/>
    </row>
    <row r="871" spans="1:12" x14ac:dyDescent="0.25">
      <c r="A871" s="44"/>
      <c r="B871" s="46"/>
      <c r="C871" s="46"/>
      <c r="D871" s="46"/>
      <c r="E871" s="46"/>
      <c r="F871" s="46"/>
      <c r="G871" s="46"/>
      <c r="H871" s="46"/>
      <c r="I871" s="46"/>
      <c r="J871" s="46"/>
      <c r="K871" s="46"/>
      <c r="L871" s="15"/>
    </row>
    <row r="872" spans="1:12" x14ac:dyDescent="0.25">
      <c r="A872" s="44"/>
      <c r="B872" s="46"/>
      <c r="C872" s="46"/>
      <c r="D872" s="46"/>
      <c r="E872" s="46"/>
      <c r="F872" s="46"/>
      <c r="G872" s="46"/>
      <c r="H872" s="46"/>
      <c r="I872" s="46"/>
      <c r="J872" s="46"/>
      <c r="K872" s="46"/>
      <c r="L872" s="15"/>
    </row>
    <row r="873" spans="1:12" x14ac:dyDescent="0.25">
      <c r="A873" s="44"/>
      <c r="B873" s="46"/>
      <c r="C873" s="46"/>
      <c r="D873" s="46"/>
      <c r="E873" s="46"/>
      <c r="F873" s="46"/>
      <c r="G873" s="46"/>
      <c r="H873" s="46"/>
      <c r="I873" s="46"/>
      <c r="J873" s="46"/>
      <c r="K873" s="46"/>
      <c r="L873" s="15"/>
    </row>
    <row r="874" spans="1:12" x14ac:dyDescent="0.25">
      <c r="A874" s="44"/>
      <c r="B874" s="46"/>
      <c r="C874" s="46"/>
      <c r="D874" s="46"/>
      <c r="E874" s="46"/>
      <c r="F874" s="46"/>
      <c r="G874" s="46"/>
      <c r="H874" s="46"/>
      <c r="I874" s="46"/>
      <c r="J874" s="46"/>
      <c r="K874" s="46"/>
      <c r="L874" s="15"/>
    </row>
    <row r="875" spans="1:12" x14ac:dyDescent="0.25">
      <c r="A875" s="44"/>
      <c r="B875" s="46"/>
      <c r="C875" s="46"/>
      <c r="D875" s="46"/>
      <c r="E875" s="46"/>
      <c r="F875" s="46"/>
      <c r="G875" s="46"/>
      <c r="H875" s="46"/>
      <c r="I875" s="46"/>
      <c r="J875" s="46"/>
      <c r="K875" s="46"/>
      <c r="L875" s="15"/>
    </row>
    <row r="876" spans="1:12" x14ac:dyDescent="0.25">
      <c r="A876" s="44"/>
      <c r="B876" s="46"/>
      <c r="C876" s="46"/>
      <c r="D876" s="46"/>
      <c r="E876" s="46"/>
      <c r="F876" s="46"/>
      <c r="G876" s="46"/>
      <c r="H876" s="46"/>
      <c r="I876" s="46"/>
      <c r="J876" s="46"/>
      <c r="K876" s="46"/>
      <c r="L876" s="15"/>
    </row>
    <row r="877" spans="1:12" x14ac:dyDescent="0.25">
      <c r="A877" s="44"/>
      <c r="B877" s="46"/>
      <c r="C877" s="46"/>
      <c r="D877" s="46"/>
      <c r="E877" s="46"/>
      <c r="F877" s="46"/>
      <c r="G877" s="46"/>
      <c r="H877" s="46"/>
      <c r="I877" s="46"/>
      <c r="J877" s="46"/>
      <c r="K877" s="46"/>
      <c r="L877" s="15"/>
    </row>
    <row r="878" spans="1:12" x14ac:dyDescent="0.25">
      <c r="A878" s="44"/>
      <c r="B878" s="46"/>
      <c r="C878" s="46"/>
      <c r="D878" s="46"/>
      <c r="E878" s="46"/>
      <c r="F878" s="46"/>
      <c r="G878" s="46"/>
      <c r="H878" s="46"/>
      <c r="I878" s="46"/>
      <c r="J878" s="46"/>
      <c r="K878" s="46"/>
      <c r="L878" s="15"/>
    </row>
    <row r="879" spans="1:12" x14ac:dyDescent="0.25">
      <c r="A879" s="44"/>
      <c r="B879" s="46"/>
      <c r="C879" s="46"/>
      <c r="D879" s="46"/>
      <c r="E879" s="46"/>
      <c r="F879" s="46"/>
      <c r="G879" s="46"/>
      <c r="H879" s="46"/>
      <c r="I879" s="46"/>
      <c r="J879" s="46"/>
      <c r="K879" s="46"/>
      <c r="L879" s="15"/>
    </row>
    <row r="880" spans="1:12" x14ac:dyDescent="0.25">
      <c r="A880" s="44"/>
      <c r="B880" s="46"/>
      <c r="C880" s="46"/>
      <c r="D880" s="46"/>
      <c r="E880" s="46"/>
      <c r="F880" s="46"/>
      <c r="G880" s="46"/>
      <c r="H880" s="46"/>
      <c r="I880" s="46"/>
      <c r="J880" s="46"/>
      <c r="K880" s="46"/>
      <c r="L880" s="15"/>
    </row>
    <row r="881" spans="1:12" x14ac:dyDescent="0.25">
      <c r="A881" s="44"/>
      <c r="B881" s="46"/>
      <c r="C881" s="46"/>
      <c r="D881" s="46"/>
      <c r="E881" s="46"/>
      <c r="F881" s="46"/>
      <c r="G881" s="46"/>
      <c r="H881" s="46"/>
      <c r="I881" s="46"/>
      <c r="J881" s="46"/>
      <c r="K881" s="46"/>
      <c r="L881" s="15"/>
    </row>
    <row r="882" spans="1:12" x14ac:dyDescent="0.25">
      <c r="A882" s="44"/>
      <c r="B882" s="46"/>
      <c r="C882" s="46"/>
      <c r="D882" s="46"/>
      <c r="E882" s="46"/>
      <c r="F882" s="46"/>
      <c r="G882" s="46"/>
      <c r="H882" s="46"/>
      <c r="I882" s="46"/>
      <c r="J882" s="46"/>
      <c r="K882" s="46"/>
      <c r="L882" s="15"/>
    </row>
    <row r="883" spans="1:12" x14ac:dyDescent="0.25">
      <c r="A883" s="44"/>
      <c r="B883" s="46"/>
      <c r="C883" s="46"/>
      <c r="D883" s="46"/>
      <c r="E883" s="46"/>
      <c r="F883" s="46"/>
      <c r="G883" s="46"/>
      <c r="H883" s="46"/>
      <c r="I883" s="46"/>
      <c r="J883" s="46"/>
      <c r="K883" s="46"/>
      <c r="L883" s="15"/>
    </row>
    <row r="884" spans="1:12" x14ac:dyDescent="0.25">
      <c r="A884" s="44"/>
      <c r="B884" s="46"/>
      <c r="C884" s="46"/>
      <c r="D884" s="46"/>
      <c r="E884" s="46"/>
      <c r="F884" s="46"/>
      <c r="G884" s="46"/>
      <c r="H884" s="46"/>
      <c r="I884" s="46"/>
      <c r="J884" s="46"/>
      <c r="K884" s="46"/>
      <c r="L884" s="15"/>
    </row>
    <row r="885" spans="1:12" x14ac:dyDescent="0.25">
      <c r="A885" s="44"/>
      <c r="B885" s="46"/>
      <c r="C885" s="46"/>
      <c r="D885" s="46"/>
      <c r="E885" s="46"/>
      <c r="F885" s="46"/>
      <c r="G885" s="46"/>
      <c r="H885" s="46"/>
      <c r="I885" s="46"/>
      <c r="J885" s="46"/>
      <c r="K885" s="46"/>
      <c r="L885" s="15"/>
    </row>
    <row r="886" spans="1:12" x14ac:dyDescent="0.25">
      <c r="A886" s="44"/>
      <c r="B886" s="46"/>
      <c r="C886" s="46"/>
      <c r="D886" s="46"/>
      <c r="E886" s="46"/>
      <c r="F886" s="46"/>
      <c r="G886" s="46"/>
      <c r="H886" s="46"/>
      <c r="I886" s="46"/>
      <c r="J886" s="46"/>
      <c r="K886" s="46"/>
      <c r="L886" s="15"/>
    </row>
    <row r="887" spans="1:12" x14ac:dyDescent="0.25">
      <c r="A887" s="44"/>
      <c r="B887" s="46"/>
      <c r="C887" s="46"/>
      <c r="D887" s="46"/>
      <c r="E887" s="46"/>
      <c r="F887" s="46"/>
      <c r="G887" s="46"/>
      <c r="H887" s="46"/>
      <c r="I887" s="46"/>
      <c r="J887" s="46"/>
      <c r="K887" s="46"/>
      <c r="L887" s="15"/>
    </row>
    <row r="888" spans="1:12" x14ac:dyDescent="0.25">
      <c r="A888" s="44"/>
      <c r="B888" s="46"/>
      <c r="C888" s="46"/>
      <c r="D888" s="46"/>
      <c r="E888" s="46"/>
      <c r="F888" s="46"/>
      <c r="G888" s="46"/>
      <c r="H888" s="46"/>
      <c r="I888" s="46"/>
      <c r="J888" s="46"/>
      <c r="K888" s="46"/>
      <c r="L888" s="15"/>
    </row>
    <row r="889" spans="1:12" x14ac:dyDescent="0.25">
      <c r="A889" s="44"/>
      <c r="B889" s="46"/>
      <c r="C889" s="46"/>
      <c r="D889" s="46"/>
      <c r="E889" s="46"/>
      <c r="F889" s="46"/>
      <c r="G889" s="46"/>
      <c r="H889" s="46"/>
      <c r="I889" s="46"/>
      <c r="J889" s="46"/>
      <c r="K889" s="46"/>
      <c r="L889" s="15"/>
    </row>
    <row r="890" spans="1:12" x14ac:dyDescent="0.25">
      <c r="A890" s="44"/>
      <c r="B890" s="46"/>
      <c r="C890" s="46"/>
      <c r="D890" s="46"/>
      <c r="E890" s="46"/>
      <c r="F890" s="46"/>
      <c r="G890" s="46"/>
      <c r="H890" s="46"/>
      <c r="I890" s="46"/>
      <c r="J890" s="46"/>
      <c r="K890" s="46"/>
      <c r="L890" s="15"/>
    </row>
    <row r="891" spans="1:12" x14ac:dyDescent="0.25">
      <c r="A891" s="44"/>
      <c r="B891" s="46"/>
      <c r="C891" s="46"/>
      <c r="D891" s="46"/>
      <c r="E891" s="46"/>
      <c r="F891" s="46"/>
      <c r="G891" s="46"/>
      <c r="H891" s="46"/>
      <c r="I891" s="46"/>
      <c r="J891" s="46"/>
      <c r="K891" s="46"/>
      <c r="L891" s="15"/>
    </row>
    <row r="892" spans="1:12" x14ac:dyDescent="0.25">
      <c r="A892" s="44"/>
      <c r="B892" s="46"/>
      <c r="C892" s="46"/>
      <c r="D892" s="46"/>
      <c r="E892" s="46"/>
      <c r="F892" s="46"/>
      <c r="G892" s="46"/>
      <c r="H892" s="46"/>
      <c r="I892" s="46"/>
      <c r="J892" s="46"/>
      <c r="K892" s="46"/>
      <c r="L892" s="15"/>
    </row>
    <row r="893" spans="1:12" x14ac:dyDescent="0.25">
      <c r="A893" s="44"/>
      <c r="B893" s="46"/>
      <c r="C893" s="46"/>
      <c r="D893" s="46"/>
      <c r="E893" s="46"/>
      <c r="F893" s="46"/>
      <c r="G893" s="46"/>
      <c r="H893" s="46"/>
      <c r="I893" s="46"/>
      <c r="J893" s="46"/>
      <c r="K893" s="46"/>
      <c r="L893" s="15"/>
    </row>
    <row r="894" spans="1:12" x14ac:dyDescent="0.25">
      <c r="A894" s="44"/>
      <c r="B894" s="46"/>
      <c r="C894" s="46"/>
      <c r="D894" s="46"/>
      <c r="E894" s="46"/>
      <c r="F894" s="46"/>
      <c r="G894" s="46"/>
      <c r="H894" s="46"/>
      <c r="I894" s="46"/>
      <c r="J894" s="46"/>
      <c r="K894" s="46"/>
      <c r="L894" s="15"/>
    </row>
    <row r="895" spans="1:12" x14ac:dyDescent="0.25">
      <c r="A895" s="44"/>
      <c r="B895" s="46"/>
      <c r="C895" s="46"/>
      <c r="D895" s="46"/>
      <c r="E895" s="46"/>
      <c r="F895" s="46"/>
      <c r="G895" s="46"/>
      <c r="H895" s="46"/>
      <c r="I895" s="46"/>
      <c r="J895" s="46"/>
      <c r="K895" s="46"/>
      <c r="L895" s="15"/>
    </row>
    <row r="896" spans="1:12" x14ac:dyDescent="0.25">
      <c r="A896" s="44"/>
      <c r="B896" s="46"/>
      <c r="C896" s="46"/>
      <c r="D896" s="46"/>
      <c r="E896" s="46"/>
      <c r="F896" s="46"/>
      <c r="G896" s="46"/>
      <c r="H896" s="46"/>
      <c r="I896" s="46"/>
      <c r="J896" s="46"/>
      <c r="K896" s="46"/>
      <c r="L896" s="15"/>
    </row>
    <row r="897" spans="1:12" x14ac:dyDescent="0.25">
      <c r="A897" s="44"/>
      <c r="B897" s="46"/>
      <c r="C897" s="46"/>
      <c r="D897" s="46"/>
      <c r="E897" s="46"/>
      <c r="F897" s="46"/>
      <c r="G897" s="46"/>
      <c r="H897" s="46"/>
      <c r="I897" s="46"/>
      <c r="J897" s="46"/>
      <c r="K897" s="46"/>
      <c r="L897" s="15"/>
    </row>
    <row r="898" spans="1:12" x14ac:dyDescent="0.25">
      <c r="A898" s="44"/>
      <c r="B898" s="46"/>
      <c r="C898" s="46"/>
      <c r="D898" s="46"/>
      <c r="E898" s="46"/>
      <c r="F898" s="46"/>
      <c r="G898" s="46"/>
      <c r="H898" s="46"/>
      <c r="I898" s="46"/>
      <c r="J898" s="46"/>
      <c r="K898" s="46"/>
      <c r="L898" s="15"/>
    </row>
    <row r="899" spans="1:12" x14ac:dyDescent="0.25">
      <c r="A899" s="44"/>
      <c r="B899" s="46"/>
      <c r="C899" s="46"/>
      <c r="D899" s="46"/>
      <c r="E899" s="46"/>
      <c r="F899" s="46"/>
      <c r="G899" s="46"/>
      <c r="H899" s="46"/>
      <c r="I899" s="46"/>
      <c r="J899" s="46"/>
      <c r="K899" s="46"/>
      <c r="L899" s="15"/>
    </row>
    <row r="900" spans="1:12" x14ac:dyDescent="0.25">
      <c r="A900" s="44"/>
      <c r="B900" s="46"/>
      <c r="C900" s="46"/>
      <c r="D900" s="46"/>
      <c r="E900" s="46"/>
      <c r="F900" s="46"/>
      <c r="G900" s="46"/>
      <c r="H900" s="46"/>
      <c r="I900" s="46"/>
      <c r="J900" s="46"/>
      <c r="K900" s="46"/>
      <c r="L900" s="15"/>
    </row>
    <row r="901" spans="1:12" x14ac:dyDescent="0.25">
      <c r="A901" s="44"/>
      <c r="B901" s="46"/>
      <c r="C901" s="46"/>
      <c r="D901" s="46"/>
      <c r="E901" s="46"/>
      <c r="F901" s="46"/>
      <c r="G901" s="46"/>
      <c r="H901" s="46"/>
      <c r="I901" s="46"/>
      <c r="J901" s="46"/>
      <c r="K901" s="46"/>
      <c r="L901" s="15"/>
    </row>
    <row r="902" spans="1:12" x14ac:dyDescent="0.25">
      <c r="A902" s="44"/>
      <c r="B902" s="46"/>
      <c r="C902" s="46"/>
      <c r="D902" s="46"/>
      <c r="E902" s="46"/>
      <c r="F902" s="46"/>
      <c r="G902" s="46"/>
      <c r="H902" s="46"/>
      <c r="I902" s="46"/>
      <c r="J902" s="46"/>
      <c r="K902" s="46"/>
      <c r="L902" s="15"/>
    </row>
    <row r="903" spans="1:12" x14ac:dyDescent="0.25">
      <c r="A903" s="44"/>
      <c r="B903" s="46"/>
      <c r="C903" s="46"/>
      <c r="D903" s="46"/>
      <c r="E903" s="46"/>
      <c r="F903" s="46"/>
      <c r="G903" s="46"/>
      <c r="H903" s="46"/>
      <c r="I903" s="46"/>
      <c r="J903" s="46"/>
      <c r="K903" s="46"/>
      <c r="L903" s="15"/>
    </row>
    <row r="904" spans="1:12" x14ac:dyDescent="0.25">
      <c r="A904" s="44"/>
      <c r="B904" s="46"/>
      <c r="C904" s="46"/>
      <c r="D904" s="46"/>
      <c r="E904" s="46"/>
      <c r="F904" s="46"/>
      <c r="G904" s="46"/>
      <c r="H904" s="46"/>
      <c r="I904" s="46"/>
      <c r="J904" s="46"/>
      <c r="K904" s="46"/>
      <c r="L904" s="15"/>
    </row>
    <row r="905" spans="1:12" x14ac:dyDescent="0.25">
      <c r="A905" s="44"/>
      <c r="B905" s="46"/>
      <c r="C905" s="46"/>
      <c r="D905" s="46"/>
      <c r="E905" s="46"/>
      <c r="F905" s="46"/>
      <c r="G905" s="46"/>
      <c r="H905" s="46"/>
      <c r="I905" s="46"/>
      <c r="J905" s="46"/>
      <c r="K905" s="46"/>
      <c r="L905" s="15"/>
    </row>
    <row r="906" spans="1:12" x14ac:dyDescent="0.25">
      <c r="A906" s="44"/>
      <c r="B906" s="46"/>
      <c r="C906" s="46"/>
      <c r="D906" s="46"/>
      <c r="E906" s="46"/>
      <c r="F906" s="46"/>
      <c r="G906" s="46"/>
      <c r="H906" s="46"/>
      <c r="I906" s="46"/>
      <c r="J906" s="46"/>
      <c r="K906" s="46"/>
      <c r="L906" s="15"/>
    </row>
    <row r="907" spans="1:12" x14ac:dyDescent="0.25">
      <c r="A907" s="44"/>
      <c r="B907" s="46"/>
      <c r="C907" s="46"/>
      <c r="D907" s="46"/>
      <c r="E907" s="46"/>
      <c r="F907" s="46"/>
      <c r="G907" s="46"/>
      <c r="H907" s="46"/>
      <c r="I907" s="46"/>
      <c r="J907" s="46"/>
      <c r="K907" s="46"/>
      <c r="L907" s="15"/>
    </row>
    <row r="908" spans="1:12" x14ac:dyDescent="0.25">
      <c r="A908" s="44"/>
      <c r="B908" s="46"/>
      <c r="C908" s="46"/>
      <c r="D908" s="46"/>
      <c r="E908" s="46"/>
      <c r="F908" s="46"/>
      <c r="G908" s="46"/>
      <c r="H908" s="46"/>
      <c r="I908" s="46"/>
      <c r="J908" s="46"/>
      <c r="K908" s="46"/>
      <c r="L908" s="15"/>
    </row>
    <row r="909" spans="1:12" x14ac:dyDescent="0.25">
      <c r="A909" s="44"/>
      <c r="B909" s="46"/>
      <c r="C909" s="46"/>
      <c r="D909" s="46"/>
      <c r="E909" s="46"/>
      <c r="F909" s="46"/>
      <c r="G909" s="46"/>
      <c r="H909" s="46"/>
      <c r="I909" s="46"/>
      <c r="J909" s="46"/>
      <c r="K909" s="46"/>
      <c r="L909" s="15"/>
    </row>
    <row r="910" spans="1:12" x14ac:dyDescent="0.25">
      <c r="A910" s="44"/>
      <c r="B910" s="46"/>
      <c r="C910" s="46"/>
      <c r="D910" s="46"/>
      <c r="E910" s="46"/>
      <c r="F910" s="46"/>
      <c r="G910" s="46"/>
      <c r="H910" s="46"/>
      <c r="I910" s="46"/>
      <c r="J910" s="46"/>
      <c r="K910" s="46"/>
      <c r="L910" s="15"/>
    </row>
    <row r="911" spans="1:12" x14ac:dyDescent="0.25">
      <c r="A911" s="44"/>
      <c r="B911" s="46"/>
      <c r="C911" s="46"/>
      <c r="D911" s="46"/>
      <c r="E911" s="46"/>
      <c r="F911" s="46"/>
      <c r="G911" s="46"/>
      <c r="H911" s="46"/>
      <c r="I911" s="46"/>
      <c r="J911" s="46"/>
      <c r="K911" s="46"/>
      <c r="L911" s="15"/>
    </row>
    <row r="912" spans="1:12" x14ac:dyDescent="0.25">
      <c r="A912" s="44"/>
      <c r="B912" s="46"/>
      <c r="C912" s="46"/>
      <c r="D912" s="46"/>
      <c r="E912" s="46"/>
      <c r="F912" s="46"/>
      <c r="G912" s="46"/>
      <c r="H912" s="46"/>
      <c r="I912" s="46"/>
      <c r="J912" s="46"/>
      <c r="K912" s="46"/>
      <c r="L912" s="15"/>
    </row>
    <row r="913" spans="1:12" x14ac:dyDescent="0.25">
      <c r="A913" s="44"/>
      <c r="B913" s="46"/>
      <c r="C913" s="46"/>
      <c r="D913" s="46"/>
      <c r="E913" s="46"/>
      <c r="F913" s="46"/>
      <c r="G913" s="46"/>
      <c r="H913" s="46"/>
      <c r="I913" s="46"/>
      <c r="J913" s="46"/>
      <c r="K913" s="46"/>
      <c r="L913" s="15"/>
    </row>
    <row r="914" spans="1:12" x14ac:dyDescent="0.25">
      <c r="A914" s="44"/>
      <c r="B914" s="46"/>
      <c r="C914" s="46"/>
      <c r="D914" s="46"/>
      <c r="E914" s="46"/>
      <c r="F914" s="46"/>
      <c r="G914" s="46"/>
      <c r="H914" s="46"/>
      <c r="I914" s="46"/>
      <c r="J914" s="46"/>
      <c r="K914" s="46"/>
      <c r="L914" s="15"/>
    </row>
    <row r="915" spans="1:12" x14ac:dyDescent="0.25">
      <c r="A915" s="44"/>
      <c r="B915" s="46"/>
      <c r="C915" s="46"/>
      <c r="D915" s="46"/>
      <c r="E915" s="46"/>
      <c r="F915" s="46"/>
      <c r="G915" s="46"/>
      <c r="H915" s="46"/>
      <c r="I915" s="46"/>
      <c r="J915" s="46"/>
      <c r="K915" s="46"/>
      <c r="L915" s="15"/>
    </row>
    <row r="916" spans="1:12" x14ac:dyDescent="0.25">
      <c r="A916" s="44"/>
      <c r="B916" s="46"/>
      <c r="C916" s="46"/>
      <c r="D916" s="46"/>
      <c r="E916" s="46"/>
      <c r="F916" s="46"/>
      <c r="G916" s="46"/>
      <c r="H916" s="46"/>
      <c r="I916" s="46"/>
      <c r="J916" s="46"/>
      <c r="K916" s="46"/>
      <c r="L916" s="15"/>
    </row>
    <row r="917" spans="1:12" x14ac:dyDescent="0.25">
      <c r="A917" s="44"/>
      <c r="B917" s="46"/>
      <c r="C917" s="46"/>
      <c r="D917" s="46"/>
      <c r="E917" s="46"/>
      <c r="F917" s="46"/>
      <c r="G917" s="46"/>
      <c r="H917" s="46"/>
      <c r="I917" s="46"/>
      <c r="J917" s="46"/>
      <c r="K917" s="46"/>
      <c r="L917" s="15"/>
    </row>
    <row r="918" spans="1:12" x14ac:dyDescent="0.25">
      <c r="A918" s="44"/>
      <c r="B918" s="46"/>
      <c r="C918" s="46"/>
      <c r="D918" s="46"/>
      <c r="E918" s="46"/>
      <c r="F918" s="46"/>
      <c r="G918" s="46"/>
      <c r="H918" s="46"/>
      <c r="I918" s="46"/>
      <c r="J918" s="46"/>
      <c r="K918" s="46"/>
      <c r="L918" s="15"/>
    </row>
    <row r="919" spans="1:12" x14ac:dyDescent="0.25">
      <c r="A919" s="44"/>
      <c r="B919" s="46"/>
      <c r="C919" s="46"/>
      <c r="D919" s="46"/>
      <c r="E919" s="46"/>
      <c r="F919" s="46"/>
      <c r="G919" s="46"/>
      <c r="H919" s="46"/>
      <c r="I919" s="46"/>
      <c r="J919" s="46"/>
      <c r="K919" s="46"/>
      <c r="L919" s="15"/>
    </row>
    <row r="920" spans="1:12" x14ac:dyDescent="0.25">
      <c r="A920" s="44"/>
      <c r="B920" s="46"/>
      <c r="C920" s="46"/>
      <c r="D920" s="46"/>
      <c r="E920" s="46"/>
      <c r="F920" s="46"/>
      <c r="G920" s="46"/>
      <c r="H920" s="46"/>
      <c r="I920" s="46"/>
      <c r="J920" s="46"/>
      <c r="K920" s="46"/>
      <c r="L920" s="15"/>
    </row>
    <row r="921" spans="1:12" x14ac:dyDescent="0.25">
      <c r="A921" s="44"/>
      <c r="B921" s="46"/>
      <c r="C921" s="46"/>
      <c r="D921" s="46"/>
      <c r="E921" s="46"/>
      <c r="F921" s="46"/>
      <c r="G921" s="46"/>
      <c r="H921" s="46"/>
      <c r="I921" s="46"/>
      <c r="J921" s="46"/>
      <c r="K921" s="46"/>
      <c r="L921" s="15"/>
    </row>
    <row r="922" spans="1:12" x14ac:dyDescent="0.25">
      <c r="A922" s="44"/>
      <c r="B922" s="46"/>
      <c r="C922" s="46"/>
      <c r="D922" s="46"/>
      <c r="E922" s="46"/>
      <c r="F922" s="46"/>
      <c r="G922" s="46"/>
      <c r="H922" s="46"/>
      <c r="I922" s="46"/>
      <c r="J922" s="46"/>
      <c r="K922" s="46"/>
      <c r="L922" s="15"/>
    </row>
    <row r="923" spans="1:12" x14ac:dyDescent="0.25">
      <c r="A923" s="44"/>
      <c r="B923" s="46"/>
      <c r="C923" s="46"/>
      <c r="D923" s="46"/>
      <c r="E923" s="46"/>
      <c r="F923" s="46"/>
      <c r="G923" s="46"/>
      <c r="H923" s="46"/>
      <c r="I923" s="46"/>
      <c r="J923" s="46"/>
      <c r="K923" s="46"/>
      <c r="L923" s="15"/>
    </row>
    <row r="924" spans="1:12" x14ac:dyDescent="0.25">
      <c r="A924" s="44"/>
      <c r="B924" s="46"/>
      <c r="C924" s="46"/>
      <c r="D924" s="46"/>
      <c r="E924" s="46"/>
      <c r="F924" s="46"/>
      <c r="G924" s="46"/>
      <c r="H924" s="46"/>
      <c r="I924" s="46"/>
      <c r="J924" s="46"/>
      <c r="K924" s="46"/>
      <c r="L924" s="15"/>
    </row>
    <row r="925" spans="1:12" x14ac:dyDescent="0.25">
      <c r="A925" s="44"/>
      <c r="B925" s="46"/>
      <c r="C925" s="46"/>
      <c r="D925" s="46"/>
      <c r="E925" s="46"/>
      <c r="F925" s="46"/>
      <c r="G925" s="46"/>
      <c r="H925" s="46"/>
      <c r="I925" s="46"/>
      <c r="J925" s="46"/>
      <c r="K925" s="46"/>
      <c r="L925" s="15"/>
    </row>
    <row r="926" spans="1:12" x14ac:dyDescent="0.25">
      <c r="A926" s="44"/>
      <c r="B926" s="46"/>
      <c r="C926" s="46"/>
      <c r="D926" s="46"/>
      <c r="E926" s="46"/>
      <c r="F926" s="46"/>
      <c r="G926" s="46"/>
      <c r="H926" s="46"/>
      <c r="I926" s="46"/>
      <c r="J926" s="46"/>
      <c r="K926" s="46"/>
      <c r="L926" s="15"/>
    </row>
    <row r="927" spans="1:12" x14ac:dyDescent="0.25">
      <c r="A927" s="44"/>
      <c r="B927" s="46"/>
      <c r="C927" s="46"/>
      <c r="D927" s="46"/>
      <c r="E927" s="46"/>
      <c r="F927" s="46"/>
      <c r="G927" s="46"/>
      <c r="H927" s="46"/>
      <c r="I927" s="46"/>
      <c r="J927" s="46"/>
      <c r="K927" s="46"/>
      <c r="L927" s="15"/>
    </row>
    <row r="928" spans="1:12" x14ac:dyDescent="0.25">
      <c r="A928" s="44"/>
      <c r="B928" s="46"/>
      <c r="C928" s="46"/>
      <c r="D928" s="46"/>
      <c r="E928" s="46"/>
      <c r="F928" s="46"/>
      <c r="G928" s="46"/>
      <c r="H928" s="46"/>
      <c r="I928" s="46"/>
      <c r="J928" s="46"/>
      <c r="K928" s="46"/>
      <c r="L928" s="15"/>
    </row>
    <row r="929" spans="1:12" x14ac:dyDescent="0.25">
      <c r="A929" s="44"/>
      <c r="B929" s="46"/>
      <c r="C929" s="46"/>
      <c r="D929" s="46"/>
      <c r="E929" s="46"/>
      <c r="F929" s="46"/>
      <c r="G929" s="46"/>
      <c r="H929" s="46"/>
      <c r="I929" s="46"/>
      <c r="J929" s="46"/>
      <c r="K929" s="46"/>
      <c r="L929" s="15"/>
    </row>
    <row r="930" spans="1:12" x14ac:dyDescent="0.25">
      <c r="A930" s="44"/>
      <c r="B930" s="46"/>
      <c r="C930" s="46"/>
      <c r="D930" s="46"/>
      <c r="E930" s="46"/>
      <c r="F930" s="46"/>
      <c r="G930" s="46"/>
      <c r="H930" s="46"/>
      <c r="I930" s="46"/>
      <c r="J930" s="46"/>
      <c r="K930" s="46"/>
      <c r="L930" s="15"/>
    </row>
    <row r="931" spans="1:12" x14ac:dyDescent="0.25">
      <c r="A931" s="44"/>
      <c r="B931" s="46"/>
      <c r="C931" s="46"/>
      <c r="D931" s="46"/>
      <c r="E931" s="46"/>
      <c r="F931" s="46"/>
      <c r="G931" s="46"/>
      <c r="H931" s="46"/>
      <c r="I931" s="46"/>
      <c r="J931" s="46"/>
      <c r="K931" s="46"/>
      <c r="L931" s="15"/>
    </row>
    <row r="932" spans="1:12" x14ac:dyDescent="0.25">
      <c r="A932" s="44"/>
      <c r="B932" s="46"/>
      <c r="C932" s="46"/>
      <c r="D932" s="46"/>
      <c r="E932" s="46"/>
      <c r="F932" s="46"/>
      <c r="G932" s="46"/>
      <c r="H932" s="46"/>
      <c r="I932" s="46"/>
      <c r="J932" s="46"/>
      <c r="K932" s="46"/>
      <c r="L932" s="15"/>
    </row>
    <row r="933" spans="1:12" x14ac:dyDescent="0.25">
      <c r="A933" s="44"/>
      <c r="B933" s="46"/>
      <c r="C933" s="46"/>
      <c r="D933" s="46"/>
      <c r="E933" s="46"/>
      <c r="F933" s="46"/>
      <c r="G933" s="46"/>
      <c r="H933" s="46"/>
      <c r="I933" s="46"/>
      <c r="J933" s="46"/>
      <c r="K933" s="46"/>
      <c r="L933" s="15"/>
    </row>
    <row r="934" spans="1:12" x14ac:dyDescent="0.25">
      <c r="A934" s="44"/>
      <c r="B934" s="46"/>
      <c r="C934" s="46"/>
      <c r="D934" s="46"/>
      <c r="E934" s="46"/>
      <c r="F934" s="46"/>
      <c r="G934" s="46"/>
      <c r="H934" s="46"/>
      <c r="I934" s="46"/>
      <c r="J934" s="46"/>
      <c r="K934" s="46"/>
      <c r="L934" s="15"/>
    </row>
    <row r="935" spans="1:12" x14ac:dyDescent="0.25">
      <c r="A935" s="44"/>
      <c r="B935" s="46"/>
      <c r="C935" s="46"/>
      <c r="D935" s="46"/>
      <c r="E935" s="46"/>
      <c r="F935" s="46"/>
      <c r="G935" s="46"/>
      <c r="H935" s="46"/>
      <c r="I935" s="46"/>
      <c r="J935" s="46"/>
      <c r="K935" s="46"/>
      <c r="L935" s="15"/>
    </row>
    <row r="936" spans="1:12" x14ac:dyDescent="0.25">
      <c r="A936" s="44"/>
      <c r="B936" s="46"/>
      <c r="C936" s="46"/>
      <c r="D936" s="46"/>
      <c r="E936" s="46"/>
      <c r="F936" s="46"/>
      <c r="G936" s="46"/>
      <c r="H936" s="46"/>
      <c r="I936" s="46"/>
      <c r="J936" s="46"/>
      <c r="K936" s="46"/>
      <c r="L936" s="15"/>
    </row>
    <row r="937" spans="1:12" x14ac:dyDescent="0.25">
      <c r="A937" s="44"/>
      <c r="B937" s="46"/>
      <c r="C937" s="46"/>
      <c r="D937" s="46"/>
      <c r="E937" s="46"/>
      <c r="F937" s="46"/>
      <c r="G937" s="46"/>
      <c r="H937" s="46"/>
      <c r="I937" s="46"/>
      <c r="J937" s="46"/>
      <c r="K937" s="46"/>
      <c r="L937" s="15"/>
    </row>
    <row r="938" spans="1:12" x14ac:dyDescent="0.25">
      <c r="A938" s="44"/>
      <c r="B938" s="46"/>
      <c r="C938" s="46"/>
      <c r="D938" s="46"/>
      <c r="E938" s="46"/>
      <c r="F938" s="46"/>
      <c r="G938" s="46"/>
      <c r="H938" s="46"/>
      <c r="I938" s="46"/>
      <c r="J938" s="46"/>
      <c r="K938" s="46"/>
      <c r="L938" s="15"/>
    </row>
    <row r="939" spans="1:12" x14ac:dyDescent="0.25">
      <c r="A939" s="44"/>
      <c r="B939" s="46"/>
      <c r="C939" s="46"/>
      <c r="D939" s="46"/>
      <c r="E939" s="46"/>
      <c r="F939" s="46"/>
      <c r="G939" s="46"/>
      <c r="H939" s="46"/>
      <c r="I939" s="46"/>
      <c r="J939" s="46"/>
      <c r="K939" s="46"/>
      <c r="L939" s="15"/>
    </row>
    <row r="940" spans="1:12" x14ac:dyDescent="0.25">
      <c r="A940" s="44"/>
      <c r="B940" s="46"/>
      <c r="C940" s="46"/>
      <c r="D940" s="46"/>
      <c r="E940" s="46"/>
      <c r="F940" s="46"/>
      <c r="G940" s="46"/>
      <c r="H940" s="46"/>
      <c r="I940" s="46"/>
      <c r="J940" s="46"/>
      <c r="K940" s="46"/>
      <c r="L940" s="15"/>
    </row>
    <row r="941" spans="1:12" x14ac:dyDescent="0.25">
      <c r="A941" s="44"/>
      <c r="B941" s="46"/>
      <c r="C941" s="46"/>
      <c r="D941" s="46"/>
      <c r="E941" s="46"/>
      <c r="F941" s="46"/>
      <c r="G941" s="46"/>
      <c r="H941" s="46"/>
      <c r="I941" s="46"/>
      <c r="J941" s="46"/>
      <c r="K941" s="46"/>
      <c r="L941" s="15"/>
    </row>
    <row r="942" spans="1:12" x14ac:dyDescent="0.25">
      <c r="A942" s="44"/>
      <c r="B942" s="46"/>
      <c r="C942" s="46"/>
      <c r="D942" s="46"/>
      <c r="E942" s="46"/>
      <c r="F942" s="46"/>
      <c r="G942" s="46"/>
      <c r="H942" s="46"/>
      <c r="I942" s="46"/>
      <c r="J942" s="46"/>
      <c r="K942" s="46"/>
      <c r="L942" s="15"/>
    </row>
    <row r="943" spans="1:12" x14ac:dyDescent="0.25">
      <c r="A943" s="44"/>
      <c r="B943" s="46"/>
      <c r="C943" s="46"/>
      <c r="D943" s="46"/>
      <c r="E943" s="46"/>
      <c r="F943" s="46"/>
      <c r="G943" s="46"/>
      <c r="H943" s="46"/>
      <c r="I943" s="46"/>
      <c r="J943" s="46"/>
      <c r="K943" s="46"/>
      <c r="L943" s="15"/>
    </row>
    <row r="944" spans="1:12" x14ac:dyDescent="0.25">
      <c r="A944" s="44"/>
      <c r="B944" s="46"/>
      <c r="C944" s="46"/>
      <c r="D944" s="46"/>
      <c r="E944" s="46"/>
      <c r="F944" s="46"/>
      <c r="G944" s="46"/>
      <c r="H944" s="46"/>
      <c r="I944" s="46"/>
      <c r="J944" s="46"/>
      <c r="K944" s="46"/>
      <c r="L944" s="15"/>
    </row>
    <row r="945" spans="1:12" x14ac:dyDescent="0.25">
      <c r="A945" s="44"/>
      <c r="B945" s="46"/>
      <c r="C945" s="46"/>
      <c r="D945" s="46"/>
      <c r="E945" s="46"/>
      <c r="F945" s="46"/>
      <c r="G945" s="46"/>
      <c r="H945" s="46"/>
      <c r="I945" s="46"/>
      <c r="J945" s="46"/>
      <c r="K945" s="46"/>
      <c r="L945" s="15"/>
    </row>
    <row r="946" spans="1:12" x14ac:dyDescent="0.25">
      <c r="A946" s="44"/>
      <c r="B946" s="46"/>
      <c r="C946" s="46"/>
      <c r="D946" s="46"/>
      <c r="E946" s="46"/>
      <c r="F946" s="46"/>
      <c r="G946" s="46"/>
      <c r="H946" s="46"/>
      <c r="I946" s="46"/>
      <c r="J946" s="46"/>
      <c r="K946" s="46"/>
      <c r="L946" s="15"/>
    </row>
    <row r="947" spans="1:12" x14ac:dyDescent="0.25">
      <c r="A947" s="44"/>
      <c r="B947" s="46"/>
      <c r="C947" s="46"/>
      <c r="D947" s="46"/>
      <c r="E947" s="46"/>
      <c r="F947" s="46"/>
      <c r="G947" s="46"/>
      <c r="H947" s="46"/>
      <c r="I947" s="46"/>
      <c r="J947" s="46"/>
      <c r="K947" s="46"/>
      <c r="L947" s="15"/>
    </row>
    <row r="948" spans="1:12" x14ac:dyDescent="0.25">
      <c r="A948" s="44"/>
      <c r="B948" s="46"/>
      <c r="C948" s="46"/>
      <c r="D948" s="46"/>
      <c r="E948" s="46"/>
      <c r="F948" s="46"/>
      <c r="G948" s="46"/>
      <c r="H948" s="46"/>
      <c r="I948" s="46"/>
      <c r="J948" s="46"/>
      <c r="K948" s="46"/>
      <c r="L948" s="15"/>
    </row>
    <row r="949" spans="1:12" x14ac:dyDescent="0.25">
      <c r="A949" s="44"/>
      <c r="B949" s="46"/>
      <c r="C949" s="46"/>
      <c r="D949" s="46"/>
      <c r="E949" s="46"/>
      <c r="F949" s="46"/>
      <c r="G949" s="46"/>
      <c r="H949" s="46"/>
      <c r="I949" s="46"/>
      <c r="J949" s="46"/>
      <c r="K949" s="46"/>
      <c r="L949" s="15"/>
    </row>
    <row r="950" spans="1:12" x14ac:dyDescent="0.25">
      <c r="A950" s="44"/>
      <c r="B950" s="46"/>
      <c r="C950" s="46"/>
      <c r="D950" s="46"/>
      <c r="E950" s="46"/>
      <c r="F950" s="46"/>
      <c r="G950" s="46"/>
      <c r="H950" s="46"/>
      <c r="I950" s="46"/>
      <c r="J950" s="46"/>
      <c r="K950" s="46"/>
      <c r="L950" s="15"/>
    </row>
    <row r="951" spans="1:12" x14ac:dyDescent="0.25">
      <c r="A951" s="44"/>
      <c r="B951" s="46"/>
      <c r="C951" s="46"/>
      <c r="D951" s="46"/>
      <c r="E951" s="46"/>
      <c r="F951" s="46"/>
      <c r="G951" s="46"/>
      <c r="H951" s="46"/>
      <c r="I951" s="46"/>
      <c r="J951" s="46"/>
      <c r="K951" s="46"/>
      <c r="L951" s="15"/>
    </row>
    <row r="952" spans="1:12" x14ac:dyDescent="0.25">
      <c r="A952" s="44"/>
      <c r="B952" s="46"/>
      <c r="C952" s="46"/>
      <c r="D952" s="46"/>
      <c r="E952" s="46"/>
      <c r="F952" s="46"/>
      <c r="G952" s="46"/>
      <c r="H952" s="46"/>
      <c r="I952" s="46"/>
      <c r="J952" s="46"/>
      <c r="K952" s="46"/>
      <c r="L952" s="15"/>
    </row>
    <row r="953" spans="1:12" x14ac:dyDescent="0.25">
      <c r="A953" s="44"/>
      <c r="B953" s="46"/>
      <c r="C953" s="46"/>
      <c r="D953" s="46"/>
      <c r="E953" s="46"/>
      <c r="F953" s="46"/>
      <c r="G953" s="46"/>
      <c r="H953" s="46"/>
      <c r="I953" s="46"/>
      <c r="J953" s="46"/>
      <c r="K953" s="46"/>
      <c r="L953" s="15"/>
    </row>
    <row r="954" spans="1:12" x14ac:dyDescent="0.25">
      <c r="A954" s="44"/>
      <c r="B954" s="46"/>
      <c r="C954" s="46"/>
      <c r="D954" s="46"/>
      <c r="E954" s="46"/>
      <c r="F954" s="46"/>
      <c r="G954" s="46"/>
      <c r="H954" s="46"/>
      <c r="I954" s="46"/>
      <c r="J954" s="46"/>
      <c r="K954" s="46"/>
      <c r="L954" s="15"/>
    </row>
    <row r="955" spans="1:12" x14ac:dyDescent="0.25">
      <c r="A955" s="44"/>
      <c r="B955" s="46"/>
      <c r="C955" s="46"/>
      <c r="D955" s="46"/>
      <c r="E955" s="46"/>
      <c r="F955" s="46"/>
      <c r="G955" s="46"/>
      <c r="H955" s="46"/>
      <c r="I955" s="46"/>
      <c r="J955" s="46"/>
      <c r="K955" s="46"/>
      <c r="L955" s="15"/>
    </row>
    <row r="956" spans="1:12" x14ac:dyDescent="0.25">
      <c r="A956" s="44"/>
      <c r="B956" s="46"/>
      <c r="C956" s="46"/>
      <c r="D956" s="46"/>
      <c r="E956" s="46"/>
      <c r="F956" s="46"/>
      <c r="G956" s="46"/>
      <c r="H956" s="46"/>
      <c r="I956" s="46"/>
      <c r="J956" s="46"/>
      <c r="K956" s="46"/>
      <c r="L956" s="46"/>
    </row>
    <row r="957" spans="1:12" x14ac:dyDescent="0.25">
      <c r="A957" s="44"/>
      <c r="B957" s="46"/>
      <c r="C957" s="46"/>
      <c r="D957" s="46"/>
      <c r="E957" s="46"/>
      <c r="F957" s="46"/>
      <c r="G957" s="46"/>
      <c r="H957" s="46"/>
      <c r="I957" s="46"/>
      <c r="J957" s="46"/>
      <c r="K957" s="46"/>
      <c r="L957" s="46"/>
    </row>
    <row r="958" spans="1:12" x14ac:dyDescent="0.25">
      <c r="A958" s="44"/>
      <c r="B958" s="46"/>
      <c r="C958" s="46"/>
      <c r="D958" s="46"/>
      <c r="E958" s="46"/>
      <c r="F958" s="46"/>
      <c r="G958" s="46"/>
      <c r="H958" s="46"/>
      <c r="I958" s="46"/>
      <c r="J958" s="46"/>
      <c r="K958" s="46"/>
      <c r="L958" s="46"/>
    </row>
  </sheetData>
  <customSheetViews>
    <customSheetView guid="{7F377B29-93FE-4010-BCC1-9775B0FFF663}" filter="1" showAutoFilter="1">
      <pageMargins left="0.7" right="0.7" top="0.75" bottom="0.75" header="0.3" footer="0.3"/>
      <autoFilter ref="A1:K117" xr:uid="{0246BDCD-BEF9-466F-AD1F-3CA6B0C86975}"/>
    </customSheetView>
    <customSheetView guid="{26D6BB7A-ACED-478E-935D-8291F8C0C188}" filter="1" showAutoFilter="1">
      <pageMargins left="0.7" right="0.7" top="0.75" bottom="0.75" header="0.3" footer="0.3"/>
      <autoFilter ref="A1:L97" xr:uid="{7738364A-AC5A-48B0-81E0-57C3197BFE44}">
        <filterColumn colId="9">
          <colorFilter dxfId="2"/>
        </filterColumn>
      </autoFilter>
    </customSheetView>
    <customSheetView guid="{CB7D56CF-9AE1-4826-81AB-10D5203160CB}" filter="1" showAutoFilter="1">
      <pageMargins left="0.7" right="0.7" top="0.75" bottom="0.75" header="0.3" footer="0.3"/>
      <autoFilter ref="A1:L97" xr:uid="{03B04954-C1B0-4BAD-92FD-C27359532F49}"/>
    </customSheetView>
    <customSheetView guid="{29E08D09-8EA2-4098-A798-F0B295E901AF}" filter="1" showAutoFilter="1">
      <pageMargins left="0.7" right="0.7" top="0.75" bottom="0.75" header="0.3" footer="0.3"/>
      <autoFilter ref="A1:L97" xr:uid="{E7F53781-8506-40CD-8D09-9C38DFED76DA}">
        <filterColumn colId="9">
          <colorFilter dxfId="3"/>
        </filterColumn>
      </autoFilter>
    </customSheetView>
    <customSheetView guid="{E59F0F7A-17B6-48D3-8521-AE8703953536}" filter="1" showAutoFilter="1">
      <pageMargins left="0.7" right="0.7" top="0.75" bottom="0.75" header="0.3" footer="0.3"/>
      <autoFilter ref="A1:L97" xr:uid="{11E1F709-86E5-4DD1-A8E9-585337A85C46}">
        <filterColumn colId="9">
          <colorFilter dxfId="4"/>
        </filterColumn>
      </autoFilter>
    </customSheetView>
  </customSheetViews>
  <hyperlinks>
    <hyperlink ref="C2" r:id="rId1" xr:uid="{00000000-0004-0000-0000-000000000000}"/>
    <hyperlink ref="I2" r:id="rId2" xr:uid="{00000000-0004-0000-0000-000001000000}"/>
    <hyperlink ref="C3" r:id="rId3" xr:uid="{00000000-0004-0000-0000-000002000000}"/>
    <hyperlink ref="I3" r:id="rId4" xr:uid="{00000000-0004-0000-0000-000003000000}"/>
    <hyperlink ref="C4" r:id="rId5" display="https://web.sba.gov/pro-net/search/dsp_profile.cfm?duns=962943887" xr:uid="{00000000-0004-0000-0000-000004000000}"/>
    <hyperlink ref="I4" r:id="rId6" xr:uid="{00000000-0004-0000-0000-000005000000}"/>
    <hyperlink ref="I5" r:id="rId7" xr:uid="{00000000-0004-0000-0000-000006000000}"/>
    <hyperlink ref="C6" r:id="rId8" xr:uid="{00000000-0004-0000-0000-000007000000}"/>
    <hyperlink ref="I6" r:id="rId9" xr:uid="{00000000-0004-0000-0000-000008000000}"/>
    <hyperlink ref="C7" r:id="rId10" xr:uid="{00000000-0004-0000-0000-000009000000}"/>
    <hyperlink ref="I7" r:id="rId11" xr:uid="{00000000-0004-0000-0000-00000A000000}"/>
    <hyperlink ref="C8" r:id="rId12" display="https://web.sba.gov/pro-net/search/dsp_profile.cfm?duns=116764934" xr:uid="{00000000-0004-0000-0000-00000B000000}"/>
    <hyperlink ref="I8" r:id="rId13" xr:uid="{00000000-0004-0000-0000-00000C000000}"/>
    <hyperlink ref="C9" r:id="rId14" xr:uid="{00000000-0004-0000-0000-00000D000000}"/>
    <hyperlink ref="I9" r:id="rId15" xr:uid="{00000000-0004-0000-0000-00000E000000}"/>
    <hyperlink ref="I10" r:id="rId16" xr:uid="{00000000-0004-0000-0000-00000F000000}"/>
    <hyperlink ref="C11" r:id="rId17" display="https://web.sba.gov/pro-net/search/dsp_profile.cfm?duns=964747732" xr:uid="{00000000-0004-0000-0000-000010000000}"/>
    <hyperlink ref="I11" r:id="rId18" xr:uid="{00000000-0004-0000-0000-000011000000}"/>
    <hyperlink ref="C12" r:id="rId19" display="https://web.sba.gov/pro-net/search/dsp_profile.cfm?duns=622175185" xr:uid="{00000000-0004-0000-0000-000012000000}"/>
    <hyperlink ref="I12" r:id="rId20" xr:uid="{00000000-0004-0000-0000-000013000000}"/>
    <hyperlink ref="C13" r:id="rId21" display="https://web.sba.gov/pro-net/search/dsp_profile.cfm?duns=116955481" xr:uid="{00000000-0004-0000-0000-000014000000}"/>
    <hyperlink ref="I13" r:id="rId22" xr:uid="{00000000-0004-0000-0000-000015000000}"/>
    <hyperlink ref="C14" r:id="rId23" xr:uid="{00000000-0004-0000-0000-000016000000}"/>
    <hyperlink ref="I14" r:id="rId24" xr:uid="{00000000-0004-0000-0000-000017000000}"/>
    <hyperlink ref="I15" r:id="rId25" xr:uid="{00000000-0004-0000-0000-000018000000}"/>
    <hyperlink ref="C16" r:id="rId26" xr:uid="{00000000-0004-0000-0000-000019000000}"/>
    <hyperlink ref="I16" r:id="rId27" xr:uid="{00000000-0004-0000-0000-00001A000000}"/>
    <hyperlink ref="I17" r:id="rId28" xr:uid="{00000000-0004-0000-0000-00001B000000}"/>
    <hyperlink ref="I18" r:id="rId29" xr:uid="{00000000-0004-0000-0000-00001C000000}"/>
    <hyperlink ref="I19" r:id="rId30" xr:uid="{00000000-0004-0000-0000-00001D000000}"/>
    <hyperlink ref="C20" r:id="rId31" display="https://web.sba.gov/pro-net/search/dsp_profile.cfm?duns=116840056" xr:uid="{00000000-0004-0000-0000-00001E000000}"/>
    <hyperlink ref="I20" r:id="rId32" xr:uid="{00000000-0004-0000-0000-00001F000000}"/>
    <hyperlink ref="C21" r:id="rId33" display="https://web.sba.gov/pro-net/search/dsp_profile.cfm?duns=100128086" xr:uid="{00000000-0004-0000-0000-000020000000}"/>
    <hyperlink ref="I21" r:id="rId34" xr:uid="{00000000-0004-0000-0000-000021000000}"/>
    <hyperlink ref="I22" r:id="rId35" xr:uid="{00000000-0004-0000-0000-000022000000}"/>
    <hyperlink ref="I23" r:id="rId36" xr:uid="{00000000-0004-0000-0000-000023000000}"/>
    <hyperlink ref="C24" r:id="rId37" xr:uid="{00000000-0004-0000-0000-000024000000}"/>
    <hyperlink ref="I24" r:id="rId38" xr:uid="{00000000-0004-0000-0000-000025000000}"/>
    <hyperlink ref="C25" r:id="rId39" display="https://web.sba.gov/pro-net/search/dsp_profile.cfm?duns=788661309" xr:uid="{00000000-0004-0000-0000-000026000000}"/>
    <hyperlink ref="I25" r:id="rId40" xr:uid="{00000000-0004-0000-0000-000027000000}"/>
    <hyperlink ref="I26" r:id="rId41" xr:uid="{00000000-0004-0000-0000-000028000000}"/>
    <hyperlink ref="C27" r:id="rId42" display="https://web.sba.gov/pro-net/search/dsp_profile.cfm?duns=831851113" xr:uid="{00000000-0004-0000-0000-000029000000}"/>
    <hyperlink ref="I27" r:id="rId43" xr:uid="{00000000-0004-0000-0000-00002A000000}"/>
    <hyperlink ref="C28" r:id="rId44" xr:uid="{00000000-0004-0000-0000-00002B000000}"/>
    <hyperlink ref="I28" r:id="rId45" xr:uid="{00000000-0004-0000-0000-00002C000000}"/>
    <hyperlink ref="C29" r:id="rId46" xr:uid="{00000000-0004-0000-0000-00002D000000}"/>
    <hyperlink ref="I29" r:id="rId47" xr:uid="{00000000-0004-0000-0000-00002E000000}"/>
    <hyperlink ref="I30" r:id="rId48" xr:uid="{00000000-0004-0000-0000-00002F000000}"/>
    <hyperlink ref="C31" r:id="rId49" xr:uid="{00000000-0004-0000-0000-000030000000}"/>
    <hyperlink ref="I31" r:id="rId50" xr:uid="{00000000-0004-0000-0000-000031000000}"/>
    <hyperlink ref="C32" r:id="rId51" display="https://web.sba.gov/pro-net/search/dsp_profile.cfm?duns=081030226" xr:uid="{00000000-0004-0000-0000-000032000000}"/>
    <hyperlink ref="I32" r:id="rId52" xr:uid="{00000000-0004-0000-0000-000033000000}"/>
    <hyperlink ref="I33" r:id="rId53" xr:uid="{00000000-0004-0000-0000-000034000000}"/>
    <hyperlink ref="I34" r:id="rId54" xr:uid="{00000000-0004-0000-0000-000035000000}"/>
    <hyperlink ref="C35" r:id="rId55" display="https://web.sba.gov/pro-net/search/dsp_profile.cfm?duns=117058791" xr:uid="{00000000-0004-0000-0000-000036000000}"/>
    <hyperlink ref="I35" r:id="rId56" xr:uid="{00000000-0004-0000-0000-000037000000}"/>
    <hyperlink ref="C36" r:id="rId57" xr:uid="{00000000-0004-0000-0000-000038000000}"/>
    <hyperlink ref="I36" r:id="rId58" xr:uid="{00000000-0004-0000-0000-000039000000}"/>
    <hyperlink ref="C37" r:id="rId59" display="https://web.sba.gov/pro-net/search/dsp_profile.cfm?duns=828394861" xr:uid="{00000000-0004-0000-0000-00003A000000}"/>
    <hyperlink ref="I37" r:id="rId60" xr:uid="{00000000-0004-0000-0000-00003B000000}"/>
    <hyperlink ref="I38" r:id="rId61" xr:uid="{00000000-0004-0000-0000-00003C000000}"/>
    <hyperlink ref="I39" r:id="rId62" xr:uid="{00000000-0004-0000-0000-00003D000000}"/>
    <hyperlink ref="C40" r:id="rId63" xr:uid="{00000000-0004-0000-0000-00003E000000}"/>
    <hyperlink ref="I40" r:id="rId64" xr:uid="{00000000-0004-0000-0000-00003F000000}"/>
    <hyperlink ref="C41" r:id="rId65" xr:uid="{00000000-0004-0000-0000-000040000000}"/>
    <hyperlink ref="I41" r:id="rId66" xr:uid="{00000000-0004-0000-0000-000041000000}"/>
    <hyperlink ref="C42" r:id="rId67" display="https://web.sba.gov/pro-net/search/dsp_profile.cfm?duns=116971302" xr:uid="{00000000-0004-0000-0000-000042000000}"/>
    <hyperlink ref="I42" r:id="rId68" xr:uid="{00000000-0004-0000-0000-000043000000}"/>
    <hyperlink ref="C43" r:id="rId69" display="https://web.sba.gov/pro-net/search/dsp_profile.cfm?duns=116758369" xr:uid="{00000000-0004-0000-0000-000044000000}"/>
    <hyperlink ref="I43" r:id="rId70" xr:uid="{00000000-0004-0000-0000-000045000000}"/>
    <hyperlink ref="C44" r:id="rId71" display="https://web.sba.gov/pro-net/search/dsp_profile.cfm?duns=964419266" xr:uid="{00000000-0004-0000-0000-000046000000}"/>
    <hyperlink ref="I44" r:id="rId72" xr:uid="{00000000-0004-0000-0000-000047000000}"/>
    <hyperlink ref="C45" r:id="rId73" xr:uid="{00000000-0004-0000-0000-000048000000}"/>
    <hyperlink ref="I45" r:id="rId74" xr:uid="{00000000-0004-0000-0000-000049000000}"/>
    <hyperlink ref="C46" r:id="rId75" display="https://web.sba.gov/pro-net/search/dsp_profile.cfm?duns=791533057" xr:uid="{00000000-0004-0000-0000-00004A000000}"/>
    <hyperlink ref="I46" r:id="rId76" xr:uid="{00000000-0004-0000-0000-00004B000000}"/>
    <hyperlink ref="I47" r:id="rId77" xr:uid="{00000000-0004-0000-0000-00004C000000}"/>
    <hyperlink ref="I48" r:id="rId78" xr:uid="{00000000-0004-0000-0000-00004D000000}"/>
    <hyperlink ref="I49" r:id="rId79" xr:uid="{00000000-0004-0000-0000-00004E000000}"/>
    <hyperlink ref="C50" r:id="rId80" xr:uid="{00000000-0004-0000-0000-00004F000000}"/>
    <hyperlink ref="I50" r:id="rId81" xr:uid="{00000000-0004-0000-0000-000050000000}"/>
    <hyperlink ref="C51" r:id="rId82" display="https://web.sba.gov/pro-net/search/dsp_profile.cfm?duns=832880913" xr:uid="{00000000-0004-0000-0000-000051000000}"/>
    <hyperlink ref="I51" r:id="rId83" xr:uid="{00000000-0004-0000-0000-000052000000}"/>
    <hyperlink ref="C52" r:id="rId84" display="https://web.sba.gov/pro-net/search/dsp_profile.cfm?duns=606715733" xr:uid="{00000000-0004-0000-0000-000053000000}"/>
    <hyperlink ref="I52" r:id="rId85" xr:uid="{00000000-0004-0000-0000-000054000000}"/>
    <hyperlink ref="C53" r:id="rId86" display="https://web.sba.gov/pro-net/search/dsp_profile.cfm?duns=117070841" xr:uid="{00000000-0004-0000-0000-000055000000}"/>
    <hyperlink ref="I53" r:id="rId87" xr:uid="{00000000-0004-0000-0000-000056000000}"/>
    <hyperlink ref="C54" r:id="rId88" display="https://web.sba.gov/pro-net/search/dsp_profile.cfm?duns=081030226" xr:uid="{00000000-0004-0000-0000-000057000000}"/>
    <hyperlink ref="I54" r:id="rId89" xr:uid="{00000000-0004-0000-0000-000058000000}"/>
    <hyperlink ref="I55" r:id="rId90" xr:uid="{00000000-0004-0000-0000-000059000000}"/>
    <hyperlink ref="I56" r:id="rId91" xr:uid="{00000000-0004-0000-0000-00005A000000}"/>
    <hyperlink ref="C57" r:id="rId92" display="https://web.sba.gov/pro-net/search/dsp_profile.cfm?duns=961663130" xr:uid="{00000000-0004-0000-0000-00005B000000}"/>
    <hyperlink ref="I57" r:id="rId93" xr:uid="{00000000-0004-0000-0000-00005C000000}"/>
    <hyperlink ref="I58" r:id="rId94" xr:uid="{00000000-0004-0000-0000-00005D000000}"/>
    <hyperlink ref="C59" r:id="rId95" display="https://web.sba.gov/pro-net/search/dsp_profile.cfm?duns=807466201" xr:uid="{00000000-0004-0000-0000-00005E000000}"/>
    <hyperlink ref="I59" r:id="rId96" xr:uid="{00000000-0004-0000-0000-00005F000000}"/>
    <hyperlink ref="C60" r:id="rId97" display="https://web.sba.gov/pro-net/search/dsp_profile.cfm?duns=788518996" xr:uid="{00000000-0004-0000-0000-000060000000}"/>
    <hyperlink ref="I60" r:id="rId98" xr:uid="{00000000-0004-0000-0000-000061000000}"/>
    <hyperlink ref="C61" r:id="rId99" xr:uid="{00000000-0004-0000-0000-000062000000}"/>
    <hyperlink ref="I61" r:id="rId100" xr:uid="{00000000-0004-0000-0000-000063000000}"/>
    <hyperlink ref="C62" r:id="rId101" xr:uid="{00000000-0004-0000-0000-000064000000}"/>
    <hyperlink ref="I62" r:id="rId102" xr:uid="{00000000-0004-0000-0000-000065000000}"/>
    <hyperlink ref="C63" r:id="rId103" xr:uid="{00000000-0004-0000-0000-000066000000}"/>
    <hyperlink ref="I63" r:id="rId104" xr:uid="{00000000-0004-0000-0000-000067000000}"/>
    <hyperlink ref="I64" r:id="rId105" xr:uid="{00000000-0004-0000-0000-000068000000}"/>
    <hyperlink ref="I65" r:id="rId106" xr:uid="{00000000-0004-0000-0000-000069000000}"/>
    <hyperlink ref="C66" r:id="rId107" xr:uid="{00000000-0004-0000-0000-00006A000000}"/>
    <hyperlink ref="I66" r:id="rId108" xr:uid="{00000000-0004-0000-0000-00006B000000}"/>
    <hyperlink ref="I67" r:id="rId109" xr:uid="{00000000-0004-0000-0000-00006C000000}"/>
    <hyperlink ref="C68" r:id="rId110" xr:uid="{00000000-0004-0000-0000-00006D000000}"/>
    <hyperlink ref="I68" r:id="rId111" xr:uid="{00000000-0004-0000-0000-00006E000000}"/>
    <hyperlink ref="C69" r:id="rId112" display="https://web.sba.gov/pro-net/search/dsp_profile.cfm?duns=117062546" xr:uid="{00000000-0004-0000-0000-00006F000000}"/>
    <hyperlink ref="I69" r:id="rId113" xr:uid="{00000000-0004-0000-0000-000070000000}"/>
    <hyperlink ref="I70" r:id="rId114" xr:uid="{00000000-0004-0000-0000-000071000000}"/>
    <hyperlink ref="C71" r:id="rId115" xr:uid="{00000000-0004-0000-0000-000072000000}"/>
    <hyperlink ref="I71" r:id="rId116" xr:uid="{00000000-0004-0000-0000-000073000000}"/>
    <hyperlink ref="H72" r:id="rId117" xr:uid="{00000000-0004-0000-0000-000074000000}"/>
    <hyperlink ref="I72" r:id="rId118" xr:uid="{00000000-0004-0000-0000-000075000000}"/>
    <hyperlink ref="I73" r:id="rId119" xr:uid="{00000000-0004-0000-0000-000076000000}"/>
    <hyperlink ref="C74" r:id="rId120" xr:uid="{00000000-0004-0000-0000-000077000000}"/>
    <hyperlink ref="I74" r:id="rId121" xr:uid="{00000000-0004-0000-0000-000078000000}"/>
    <hyperlink ref="C75" r:id="rId122" display="https://web.sba.gov/pro-net/search/dsp_profile.cfm?duns=808357045" xr:uid="{00000000-0004-0000-0000-000079000000}"/>
    <hyperlink ref="I75" r:id="rId123" xr:uid="{00000000-0004-0000-0000-00007A000000}"/>
    <hyperlink ref="C76" r:id="rId124" xr:uid="{00000000-0004-0000-0000-00007B000000}"/>
    <hyperlink ref="I76" r:id="rId125" xr:uid="{00000000-0004-0000-0000-00007C000000}"/>
    <hyperlink ref="C77" r:id="rId126" display="https://web.sba.gov/pro-net/search/dsp_profile.cfm?duns=117053847" xr:uid="{00000000-0004-0000-0000-00007D000000}"/>
    <hyperlink ref="I77" r:id="rId127" xr:uid="{00000000-0004-0000-0000-00007E000000}"/>
    <hyperlink ref="C78" r:id="rId128" xr:uid="{00000000-0004-0000-0000-00007F000000}"/>
    <hyperlink ref="I78" r:id="rId129" xr:uid="{00000000-0004-0000-0000-000080000000}"/>
    <hyperlink ref="C79" r:id="rId130" xr:uid="{00000000-0004-0000-0000-000081000000}"/>
    <hyperlink ref="I79" r:id="rId131" xr:uid="{00000000-0004-0000-0000-000082000000}"/>
    <hyperlink ref="C80" r:id="rId132" display="https://web.sba.gov/pro-net/search/dsp_profile.cfm?duns=800441755" xr:uid="{00000000-0004-0000-0000-000083000000}"/>
    <hyperlink ref="I80" r:id="rId133" xr:uid="{00000000-0004-0000-0000-000084000000}"/>
    <hyperlink ref="I81" r:id="rId134" xr:uid="{00000000-0004-0000-0000-000085000000}"/>
    <hyperlink ref="C82" r:id="rId135" xr:uid="{00000000-0004-0000-0000-000086000000}"/>
    <hyperlink ref="I82" r:id="rId136" xr:uid="{00000000-0004-0000-0000-000087000000}"/>
    <hyperlink ref="C83" r:id="rId137" display="https://web.sba.gov/pro-net/search/dsp_profile.cfm?duns=783413763" xr:uid="{00000000-0004-0000-0000-000088000000}"/>
    <hyperlink ref="I83" r:id="rId138" xr:uid="{00000000-0004-0000-0000-000089000000}"/>
    <hyperlink ref="I84" r:id="rId139" xr:uid="{00000000-0004-0000-0000-00008A000000}"/>
    <hyperlink ref="C85" r:id="rId140" display="https://web.sba.gov/pro-net/search/dsp_profile.cfm?duns=116761898" xr:uid="{00000000-0004-0000-0000-00008B000000}"/>
    <hyperlink ref="I85" r:id="rId141" xr:uid="{00000000-0004-0000-0000-00008C000000}"/>
    <hyperlink ref="C86" r:id="rId142" display="https://web.sba.gov/pro-net/search/dsp_profile.cfm?duns=826338498" xr:uid="{00000000-0004-0000-0000-00008D000000}"/>
    <hyperlink ref="I86" r:id="rId143" xr:uid="{00000000-0004-0000-0000-00008E000000}"/>
    <hyperlink ref="C87" r:id="rId144" display="https://web.sba.gov/pro-net/search/dsp_profile.cfm?duns=967887188" xr:uid="{00000000-0004-0000-0000-00008F000000}"/>
    <hyperlink ref="I87" r:id="rId145" xr:uid="{00000000-0004-0000-0000-000090000000}"/>
    <hyperlink ref="I88" r:id="rId146" xr:uid="{00000000-0004-0000-0000-000091000000}"/>
    <hyperlink ref="C89" r:id="rId147" xr:uid="{00000000-0004-0000-0000-000092000000}"/>
    <hyperlink ref="I89" r:id="rId148" xr:uid="{00000000-0004-0000-0000-000093000000}"/>
    <hyperlink ref="I90" r:id="rId149" xr:uid="{00000000-0004-0000-0000-000094000000}"/>
    <hyperlink ref="C91" r:id="rId150" xr:uid="{00000000-0004-0000-0000-000095000000}"/>
    <hyperlink ref="I91" r:id="rId151" xr:uid="{00000000-0004-0000-0000-000096000000}"/>
    <hyperlink ref="I92" r:id="rId152" xr:uid="{00000000-0004-0000-0000-000097000000}"/>
    <hyperlink ref="C93" r:id="rId153" display="https://web.sba.gov/pro-net/search/dsp_profile.cfm?duns=620842513" xr:uid="{00000000-0004-0000-0000-000098000000}"/>
    <hyperlink ref="I93" r:id="rId154" xr:uid="{00000000-0004-0000-0000-000099000000}"/>
    <hyperlink ref="C94" r:id="rId155" xr:uid="{00000000-0004-0000-0000-00009A000000}"/>
    <hyperlink ref="I94" r:id="rId156" xr:uid="{00000000-0004-0000-0000-00009B000000}"/>
    <hyperlink ref="C95" r:id="rId157" display="https://web.sba.gov/pro-net/search/dsp_profile.cfm?duns=791282143" xr:uid="{00000000-0004-0000-0000-00009C000000}"/>
    <hyperlink ref="I95" r:id="rId158" xr:uid="{00000000-0004-0000-0000-00009D000000}"/>
    <hyperlink ref="C96" r:id="rId159" display="https://web.sba.gov/pro-net/search/dsp_profile.cfm?duns=831584409" xr:uid="{00000000-0004-0000-0000-00009E000000}"/>
    <hyperlink ref="I96" r:id="rId160" xr:uid="{00000000-0004-0000-0000-00009F000000}"/>
    <hyperlink ref="I97" r:id="rId161" xr:uid="{00000000-0004-0000-0000-0000A0000000}"/>
  </hyperlinks>
  <printOptions horizontalCentered="1" gridLines="1"/>
  <pageMargins left="0.7" right="0.7" top="0.75" bottom="0.75" header="0" footer="0"/>
  <pageSetup fitToHeight="0" pageOrder="overThenDown" orientation="portrait" cellComments="atEnd"/>
  <legacyDrawing r:id="rId16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FF00"/>
    <outlinePr summaryBelow="0" summaryRight="0"/>
    <pageSetUpPr fitToPage="1"/>
  </sheetPr>
  <dimension ref="A1:L91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12.6328125" defaultRowHeight="12.5" x14ac:dyDescent="0.25"/>
  <cols>
    <col min="1" max="1" width="35.90625" style="13" customWidth="1"/>
    <col min="2" max="2" width="24.36328125" style="13" customWidth="1"/>
    <col min="3" max="3" width="24.36328125" style="13" hidden="1" customWidth="1"/>
    <col min="4" max="4" width="12.453125" style="13" customWidth="1"/>
    <col min="5" max="5" width="33.7265625" style="13" customWidth="1"/>
    <col min="6" max="6" width="38.6328125" style="13" customWidth="1"/>
    <col min="7" max="7" width="38.26953125" style="13" customWidth="1"/>
    <col min="8" max="8" width="31.36328125" style="13" customWidth="1"/>
    <col min="9" max="9" width="23.7265625" style="13" customWidth="1"/>
    <col min="10" max="10" width="24.6328125" style="13" customWidth="1"/>
    <col min="11" max="11" width="19.6328125" style="13" customWidth="1"/>
    <col min="12" max="16384" width="12.6328125" style="13"/>
  </cols>
  <sheetData>
    <row r="1" spans="1:12" ht="52" x14ac:dyDescent="0.3">
      <c r="A1" s="7" t="s">
        <v>0</v>
      </c>
      <c r="B1" s="8" t="s">
        <v>1018</v>
      </c>
      <c r="C1" s="8" t="s">
        <v>2</v>
      </c>
      <c r="D1" s="9" t="s">
        <v>3</v>
      </c>
      <c r="E1" s="9" t="s">
        <v>4</v>
      </c>
      <c r="F1" s="11" t="s">
        <v>5</v>
      </c>
      <c r="G1" s="11" t="s">
        <v>6</v>
      </c>
      <c r="H1" s="10" t="s">
        <v>7</v>
      </c>
      <c r="I1" s="9" t="s">
        <v>8</v>
      </c>
      <c r="J1" s="11" t="s">
        <v>9</v>
      </c>
      <c r="K1" s="10" t="s">
        <v>10</v>
      </c>
      <c r="L1" s="12" t="s">
        <v>11</v>
      </c>
    </row>
    <row r="2" spans="1:12" ht="37.5" x14ac:dyDescent="0.25">
      <c r="A2" s="32" t="s">
        <v>104</v>
      </c>
      <c r="B2" s="15" t="s">
        <v>105</v>
      </c>
      <c r="C2" s="27" t="str">
        <f>HYPERLINK("https://web.sba.gov/pro-net/search/dsp_profile.cfm?duns=116753049","116753049")</f>
        <v>116753049</v>
      </c>
      <c r="D2" s="23" t="s">
        <v>106</v>
      </c>
      <c r="E2" s="23" t="s">
        <v>107</v>
      </c>
      <c r="F2" s="15" t="s">
        <v>108</v>
      </c>
      <c r="G2" s="15" t="s">
        <v>109</v>
      </c>
      <c r="H2" s="23" t="s">
        <v>110</v>
      </c>
      <c r="I2" s="27" t="s">
        <v>1019</v>
      </c>
      <c r="J2" s="23" t="s">
        <v>55</v>
      </c>
      <c r="K2" s="15" t="s">
        <v>1020</v>
      </c>
      <c r="L2" s="15" t="s">
        <v>1021</v>
      </c>
    </row>
    <row r="3" spans="1:12" ht="37.5" x14ac:dyDescent="0.25">
      <c r="A3" s="43" t="s">
        <v>1022</v>
      </c>
      <c r="B3" s="15" t="s">
        <v>1023</v>
      </c>
      <c r="C3" s="27">
        <v>100080998</v>
      </c>
      <c r="D3" s="15" t="s">
        <v>1024</v>
      </c>
      <c r="E3" s="23" t="s">
        <v>1025</v>
      </c>
      <c r="F3" s="23" t="s">
        <v>1026</v>
      </c>
      <c r="G3" s="23" t="s">
        <v>1027</v>
      </c>
      <c r="H3" s="23" t="s">
        <v>1028</v>
      </c>
      <c r="I3" s="27" t="s">
        <v>1029</v>
      </c>
      <c r="J3" s="23" t="s">
        <v>55</v>
      </c>
      <c r="K3" s="15" t="s">
        <v>1030</v>
      </c>
      <c r="L3" s="15" t="s">
        <v>1031</v>
      </c>
    </row>
    <row r="4" spans="1:12" ht="50" x14ac:dyDescent="0.25">
      <c r="A4" s="43" t="s">
        <v>367</v>
      </c>
      <c r="B4" s="15" t="s">
        <v>368</v>
      </c>
      <c r="C4" s="27">
        <v>117058791</v>
      </c>
      <c r="D4" s="15" t="s">
        <v>369</v>
      </c>
      <c r="E4" s="23" t="s">
        <v>370</v>
      </c>
      <c r="F4" s="23" t="s">
        <v>371</v>
      </c>
      <c r="G4" s="23" t="s">
        <v>372</v>
      </c>
      <c r="H4" s="23" t="s">
        <v>373</v>
      </c>
      <c r="I4" s="27" t="s">
        <v>374</v>
      </c>
      <c r="J4" s="23" t="s">
        <v>55</v>
      </c>
      <c r="K4" s="15" t="s">
        <v>1032</v>
      </c>
      <c r="L4" s="15" t="s">
        <v>1033</v>
      </c>
    </row>
    <row r="5" spans="1:12" ht="37.5" x14ac:dyDescent="0.25">
      <c r="A5" s="32" t="s">
        <v>441</v>
      </c>
      <c r="B5" s="15" t="s">
        <v>442</v>
      </c>
      <c r="C5" s="27">
        <v>116971302</v>
      </c>
      <c r="D5" s="15" t="s">
        <v>443</v>
      </c>
      <c r="E5" s="23" t="s">
        <v>444</v>
      </c>
      <c r="F5" s="23" t="s">
        <v>445</v>
      </c>
      <c r="G5" s="23" t="s">
        <v>446</v>
      </c>
      <c r="H5" s="15" t="s">
        <v>447</v>
      </c>
      <c r="I5" s="27" t="s">
        <v>448</v>
      </c>
      <c r="J5" s="23" t="s">
        <v>449</v>
      </c>
      <c r="K5" s="15" t="s">
        <v>1034</v>
      </c>
      <c r="L5" s="15" t="s">
        <v>1035</v>
      </c>
    </row>
    <row r="6" spans="1:12" ht="37.5" x14ac:dyDescent="0.25">
      <c r="A6" s="43" t="s">
        <v>1036</v>
      </c>
      <c r="B6" s="15" t="s">
        <v>1037</v>
      </c>
      <c r="C6" s="21" t="s">
        <v>1038</v>
      </c>
      <c r="D6" s="15" t="s">
        <v>1039</v>
      </c>
      <c r="E6" s="23" t="s">
        <v>1040</v>
      </c>
      <c r="F6" s="23" t="s">
        <v>1041</v>
      </c>
      <c r="G6" s="23" t="s">
        <v>1042</v>
      </c>
      <c r="H6" s="23" t="s">
        <v>1043</v>
      </c>
      <c r="I6" s="27" t="s">
        <v>1044</v>
      </c>
      <c r="J6" s="23" t="s">
        <v>55</v>
      </c>
      <c r="K6" s="15" t="s">
        <v>1045</v>
      </c>
      <c r="L6" s="15" t="s">
        <v>1046</v>
      </c>
    </row>
    <row r="7" spans="1:12" ht="37.5" x14ac:dyDescent="0.25">
      <c r="A7" s="43" t="s">
        <v>1047</v>
      </c>
      <c r="B7" s="15" t="s">
        <v>1048</v>
      </c>
      <c r="C7" s="27">
        <v>828489554</v>
      </c>
      <c r="D7" s="15" t="s">
        <v>1049</v>
      </c>
      <c r="E7" s="23" t="s">
        <v>1050</v>
      </c>
      <c r="F7" s="23" t="s">
        <v>1051</v>
      </c>
      <c r="G7" s="23" t="s">
        <v>1052</v>
      </c>
      <c r="H7" s="23" t="s">
        <v>1053</v>
      </c>
      <c r="I7" s="27" t="s">
        <v>1054</v>
      </c>
      <c r="J7" s="23" t="s">
        <v>55</v>
      </c>
      <c r="K7" s="15" t="s">
        <v>1055</v>
      </c>
      <c r="L7" s="15" t="s">
        <v>1056</v>
      </c>
    </row>
    <row r="8" spans="1:12" ht="37.5" x14ac:dyDescent="0.25">
      <c r="A8" s="32" t="s">
        <v>937</v>
      </c>
      <c r="B8" s="15" t="s">
        <v>938</v>
      </c>
      <c r="C8" s="27" t="str">
        <f>HYPERLINK("https://web.sba.gov/pro-net/search/dsp_profile.cfm?duns=831140541","831140541")</f>
        <v>831140541</v>
      </c>
      <c r="D8" s="15" t="s">
        <v>939</v>
      </c>
      <c r="E8" s="15" t="s">
        <v>940</v>
      </c>
      <c r="F8" s="15" t="s">
        <v>1057</v>
      </c>
      <c r="G8" s="15" t="s">
        <v>1058</v>
      </c>
      <c r="H8" s="22" t="s">
        <v>943</v>
      </c>
      <c r="I8" s="27" t="s">
        <v>944</v>
      </c>
      <c r="J8" s="23" t="s">
        <v>133</v>
      </c>
      <c r="K8" s="15" t="s">
        <v>1059</v>
      </c>
      <c r="L8" s="15" t="s">
        <v>1060</v>
      </c>
    </row>
    <row r="9" spans="1:12" ht="37.5" x14ac:dyDescent="0.25">
      <c r="A9" s="14" t="s">
        <v>959</v>
      </c>
      <c r="B9" s="15" t="s">
        <v>960</v>
      </c>
      <c r="C9" s="18" t="str">
        <f>HYPERLINK("https://web.sba.gov/pro-net/search/dsp_profile.cfm?duns=169170888","169170888")</f>
        <v>169170888</v>
      </c>
      <c r="D9" s="19" t="s">
        <v>961</v>
      </c>
      <c r="E9" s="19" t="s">
        <v>962</v>
      </c>
      <c r="F9" s="19" t="s">
        <v>963</v>
      </c>
      <c r="G9" s="19" t="s">
        <v>964</v>
      </c>
      <c r="H9" s="17" t="s">
        <v>965</v>
      </c>
      <c r="I9" s="18" t="s">
        <v>966</v>
      </c>
      <c r="J9" s="17" t="s">
        <v>55</v>
      </c>
      <c r="K9" s="19" t="s">
        <v>1061</v>
      </c>
      <c r="L9" s="19" t="s">
        <v>1062</v>
      </c>
    </row>
    <row r="10" spans="1:12" ht="37.5" x14ac:dyDescent="0.25">
      <c r="A10" s="43" t="s">
        <v>1008</v>
      </c>
      <c r="B10" s="15" t="s">
        <v>1009</v>
      </c>
      <c r="C10" s="27" t="str">
        <f>HYPERLINK("https://web.sba.gov/pro-net/search/dsp_profile.cfm?duns=149521846","149521846")</f>
        <v>149521846</v>
      </c>
      <c r="D10" s="23" t="s">
        <v>1010</v>
      </c>
      <c r="E10" s="23" t="s">
        <v>1011</v>
      </c>
      <c r="F10" s="15" t="s">
        <v>1012</v>
      </c>
      <c r="G10" s="15" t="s">
        <v>1013</v>
      </c>
      <c r="H10" s="23" t="s">
        <v>1014</v>
      </c>
      <c r="I10" s="27" t="s">
        <v>1015</v>
      </c>
      <c r="J10" s="23" t="s">
        <v>33</v>
      </c>
      <c r="K10" s="15" t="s">
        <v>1063</v>
      </c>
      <c r="L10" s="15" t="s">
        <v>1064</v>
      </c>
    </row>
    <row r="11" spans="1:12" x14ac:dyDescent="0.25">
      <c r="A11" s="44"/>
      <c r="B11" s="46"/>
      <c r="C11" s="46"/>
      <c r="D11" s="46"/>
      <c r="E11" s="46"/>
      <c r="F11" s="46"/>
      <c r="G11" s="46"/>
      <c r="H11" s="46"/>
      <c r="I11" s="46"/>
      <c r="J11" s="46"/>
      <c r="K11" s="15"/>
      <c r="L11" s="43"/>
    </row>
    <row r="12" spans="1:12" x14ac:dyDescent="0.25">
      <c r="A12" s="44"/>
      <c r="B12" s="46"/>
      <c r="C12" s="46"/>
      <c r="D12" s="46"/>
      <c r="E12" s="46"/>
      <c r="F12" s="46"/>
      <c r="G12" s="46"/>
      <c r="H12" s="46"/>
      <c r="I12" s="46"/>
      <c r="J12" s="46"/>
      <c r="K12" s="15"/>
      <c r="L12" s="43"/>
    </row>
    <row r="13" spans="1:12" x14ac:dyDescent="0.25">
      <c r="A13" s="44"/>
      <c r="B13" s="46"/>
      <c r="C13" s="46"/>
      <c r="D13" s="46"/>
      <c r="E13" s="46"/>
      <c r="F13" s="46"/>
      <c r="G13" s="46"/>
      <c r="H13" s="46"/>
      <c r="I13" s="46"/>
      <c r="J13" s="46"/>
      <c r="K13" s="15"/>
      <c r="L13" s="43"/>
    </row>
    <row r="14" spans="1:12" x14ac:dyDescent="0.25">
      <c r="A14" s="44"/>
      <c r="B14" s="46"/>
      <c r="C14" s="46"/>
      <c r="D14" s="46"/>
      <c r="E14" s="46"/>
      <c r="F14" s="46"/>
      <c r="G14" s="46"/>
      <c r="H14" s="46"/>
      <c r="I14" s="46"/>
      <c r="J14" s="46"/>
      <c r="K14" s="15"/>
      <c r="L14" s="43"/>
    </row>
    <row r="15" spans="1:12" x14ac:dyDescent="0.25">
      <c r="A15" s="44"/>
      <c r="B15" s="46"/>
      <c r="C15" s="46"/>
      <c r="D15" s="46"/>
      <c r="E15" s="46"/>
      <c r="F15" s="46"/>
      <c r="G15" s="46"/>
      <c r="H15" s="46"/>
      <c r="I15" s="46"/>
      <c r="J15" s="46"/>
      <c r="K15" s="15"/>
      <c r="L15" s="43"/>
    </row>
    <row r="16" spans="1:12" x14ac:dyDescent="0.25">
      <c r="A16" s="44"/>
      <c r="B16" s="46"/>
      <c r="C16" s="46"/>
      <c r="D16" s="46"/>
      <c r="E16" s="46"/>
      <c r="F16" s="46"/>
      <c r="G16" s="46"/>
      <c r="H16" s="46"/>
      <c r="I16" s="46"/>
      <c r="J16" s="46"/>
      <c r="K16" s="15"/>
      <c r="L16" s="43"/>
    </row>
    <row r="17" spans="1:12" x14ac:dyDescent="0.25">
      <c r="A17" s="44"/>
      <c r="B17" s="46"/>
      <c r="C17" s="46"/>
      <c r="D17" s="46"/>
      <c r="E17" s="46"/>
      <c r="F17" s="46"/>
      <c r="G17" s="46"/>
      <c r="H17" s="46"/>
      <c r="I17" s="46"/>
      <c r="J17" s="46"/>
      <c r="K17" s="15"/>
      <c r="L17" s="43"/>
    </row>
    <row r="18" spans="1:12" x14ac:dyDescent="0.25">
      <c r="A18" s="44"/>
      <c r="B18" s="46"/>
      <c r="C18" s="46"/>
      <c r="D18" s="46"/>
      <c r="E18" s="46"/>
      <c r="F18" s="46"/>
      <c r="G18" s="46"/>
      <c r="H18" s="46"/>
      <c r="I18" s="46"/>
      <c r="J18" s="46"/>
      <c r="K18" s="15"/>
      <c r="L18" s="43"/>
    </row>
    <row r="19" spans="1:12" x14ac:dyDescent="0.25">
      <c r="A19" s="44"/>
      <c r="B19" s="46"/>
      <c r="C19" s="46"/>
      <c r="D19" s="46"/>
      <c r="E19" s="46"/>
      <c r="F19" s="46"/>
      <c r="G19" s="46"/>
      <c r="H19" s="46"/>
      <c r="I19" s="46"/>
      <c r="J19" s="46"/>
      <c r="K19" s="15"/>
      <c r="L19" s="43"/>
    </row>
    <row r="20" spans="1:12" x14ac:dyDescent="0.25">
      <c r="A20" s="44"/>
      <c r="B20" s="46"/>
      <c r="C20" s="46"/>
      <c r="D20" s="46"/>
      <c r="E20" s="46"/>
      <c r="F20" s="46"/>
      <c r="G20" s="46"/>
      <c r="H20" s="46"/>
      <c r="I20" s="46"/>
      <c r="J20" s="46"/>
      <c r="K20" s="15"/>
      <c r="L20" s="43"/>
    </row>
    <row r="21" spans="1:12" x14ac:dyDescent="0.25">
      <c r="A21" s="44"/>
      <c r="B21" s="46"/>
      <c r="C21" s="46"/>
      <c r="D21" s="46"/>
      <c r="E21" s="46"/>
      <c r="F21" s="46"/>
      <c r="G21" s="46"/>
      <c r="H21" s="46"/>
      <c r="I21" s="46"/>
      <c r="J21" s="46"/>
      <c r="K21" s="15"/>
      <c r="L21" s="43"/>
    </row>
    <row r="22" spans="1:12" x14ac:dyDescent="0.25">
      <c r="A22" s="44"/>
      <c r="B22" s="46"/>
      <c r="C22" s="46"/>
      <c r="D22" s="46"/>
      <c r="E22" s="46"/>
      <c r="F22" s="46"/>
      <c r="G22" s="46"/>
      <c r="H22" s="46"/>
      <c r="I22" s="46"/>
      <c r="J22" s="46"/>
      <c r="K22" s="15"/>
      <c r="L22" s="43"/>
    </row>
    <row r="23" spans="1:12" x14ac:dyDescent="0.25">
      <c r="A23" s="44"/>
      <c r="B23" s="46"/>
      <c r="C23" s="46"/>
      <c r="D23" s="46"/>
      <c r="E23" s="46"/>
      <c r="F23" s="46"/>
      <c r="G23" s="46"/>
      <c r="H23" s="46"/>
      <c r="I23" s="46"/>
      <c r="J23" s="46"/>
      <c r="K23" s="15"/>
      <c r="L23" s="43"/>
    </row>
    <row r="24" spans="1:12" x14ac:dyDescent="0.25">
      <c r="A24" s="44"/>
      <c r="B24" s="46"/>
      <c r="C24" s="46"/>
      <c r="D24" s="46"/>
      <c r="E24" s="46"/>
      <c r="F24" s="46"/>
      <c r="G24" s="46"/>
      <c r="H24" s="46"/>
      <c r="I24" s="46"/>
      <c r="J24" s="46"/>
      <c r="K24" s="15"/>
      <c r="L24" s="43"/>
    </row>
    <row r="25" spans="1:12" x14ac:dyDescent="0.25">
      <c r="A25" s="44"/>
      <c r="B25" s="46"/>
      <c r="C25" s="46"/>
      <c r="D25" s="46"/>
      <c r="E25" s="46"/>
      <c r="F25" s="46"/>
      <c r="G25" s="46"/>
      <c r="H25" s="46"/>
      <c r="I25" s="46"/>
      <c r="J25" s="46"/>
      <c r="K25" s="15"/>
      <c r="L25" s="43"/>
    </row>
    <row r="26" spans="1:12" x14ac:dyDescent="0.25">
      <c r="A26" s="44"/>
      <c r="B26" s="46"/>
      <c r="C26" s="46"/>
      <c r="D26" s="46"/>
      <c r="E26" s="46"/>
      <c r="F26" s="46"/>
      <c r="G26" s="46"/>
      <c r="H26" s="46"/>
      <c r="I26" s="46"/>
      <c r="J26" s="46"/>
      <c r="K26" s="15"/>
      <c r="L26" s="43"/>
    </row>
    <row r="27" spans="1:12" x14ac:dyDescent="0.25">
      <c r="A27" s="44"/>
      <c r="B27" s="46"/>
      <c r="C27" s="46"/>
      <c r="D27" s="46"/>
      <c r="E27" s="46"/>
      <c r="F27" s="46"/>
      <c r="G27" s="46"/>
      <c r="H27" s="46"/>
      <c r="I27" s="46"/>
      <c r="J27" s="46"/>
      <c r="K27" s="15"/>
      <c r="L27" s="43"/>
    </row>
    <row r="28" spans="1:12" x14ac:dyDescent="0.25">
      <c r="A28" s="44"/>
      <c r="B28" s="46"/>
      <c r="C28" s="46"/>
      <c r="D28" s="46"/>
      <c r="E28" s="46"/>
      <c r="F28" s="46"/>
      <c r="G28" s="46"/>
      <c r="H28" s="46"/>
      <c r="I28" s="46"/>
      <c r="J28" s="46"/>
      <c r="K28" s="15"/>
      <c r="L28" s="43"/>
    </row>
    <row r="29" spans="1:12" x14ac:dyDescent="0.25">
      <c r="A29" s="44"/>
      <c r="B29" s="46"/>
      <c r="C29" s="46"/>
      <c r="D29" s="46"/>
      <c r="E29" s="46"/>
      <c r="F29" s="46"/>
      <c r="G29" s="46"/>
      <c r="H29" s="46"/>
      <c r="I29" s="46"/>
      <c r="J29" s="46"/>
      <c r="K29" s="15"/>
      <c r="L29" s="43"/>
    </row>
    <row r="30" spans="1:12" x14ac:dyDescent="0.25">
      <c r="A30" s="44"/>
      <c r="B30" s="46"/>
      <c r="C30" s="46"/>
      <c r="D30" s="46"/>
      <c r="E30" s="46"/>
      <c r="F30" s="46"/>
      <c r="G30" s="46"/>
      <c r="H30" s="46"/>
      <c r="I30" s="46"/>
      <c r="J30" s="46"/>
      <c r="K30" s="15"/>
      <c r="L30" s="43"/>
    </row>
    <row r="31" spans="1:12" x14ac:dyDescent="0.25">
      <c r="A31" s="44"/>
      <c r="B31" s="46"/>
      <c r="C31" s="46"/>
      <c r="D31" s="46"/>
      <c r="E31" s="46"/>
      <c r="F31" s="46"/>
      <c r="G31" s="46"/>
      <c r="H31" s="46"/>
      <c r="I31" s="46"/>
      <c r="J31" s="46"/>
      <c r="K31" s="15"/>
      <c r="L31" s="43"/>
    </row>
    <row r="32" spans="1:12" x14ac:dyDescent="0.25">
      <c r="A32" s="44"/>
      <c r="B32" s="46"/>
      <c r="C32" s="46"/>
      <c r="D32" s="46"/>
      <c r="E32" s="46"/>
      <c r="F32" s="46"/>
      <c r="G32" s="46"/>
      <c r="H32" s="46"/>
      <c r="I32" s="46"/>
      <c r="J32" s="46"/>
      <c r="K32" s="15"/>
      <c r="L32" s="43"/>
    </row>
    <row r="33" spans="1:12" x14ac:dyDescent="0.25">
      <c r="A33" s="44"/>
      <c r="B33" s="46"/>
      <c r="C33" s="46"/>
      <c r="D33" s="46"/>
      <c r="E33" s="46"/>
      <c r="F33" s="46"/>
      <c r="G33" s="46"/>
      <c r="H33" s="46"/>
      <c r="I33" s="46"/>
      <c r="J33" s="46"/>
      <c r="K33" s="15"/>
      <c r="L33" s="43"/>
    </row>
    <row r="34" spans="1:12" x14ac:dyDescent="0.25">
      <c r="A34" s="44"/>
      <c r="B34" s="46"/>
      <c r="C34" s="46"/>
      <c r="D34" s="46"/>
      <c r="E34" s="46"/>
      <c r="F34" s="46"/>
      <c r="G34" s="46"/>
      <c r="H34" s="46"/>
      <c r="I34" s="46"/>
      <c r="J34" s="46"/>
      <c r="K34" s="15"/>
      <c r="L34" s="43"/>
    </row>
    <row r="35" spans="1:12" x14ac:dyDescent="0.25">
      <c r="A35" s="44"/>
      <c r="B35" s="46"/>
      <c r="C35" s="46"/>
      <c r="D35" s="46"/>
      <c r="E35" s="46"/>
      <c r="F35" s="46"/>
      <c r="G35" s="46"/>
      <c r="H35" s="46"/>
      <c r="I35" s="46"/>
      <c r="J35" s="46"/>
      <c r="K35" s="15"/>
      <c r="L35" s="43"/>
    </row>
    <row r="36" spans="1:12" x14ac:dyDescent="0.25">
      <c r="A36" s="44"/>
      <c r="B36" s="46"/>
      <c r="C36" s="46"/>
      <c r="D36" s="46"/>
      <c r="E36" s="46"/>
      <c r="F36" s="46"/>
      <c r="G36" s="46"/>
      <c r="H36" s="46"/>
      <c r="I36" s="46"/>
      <c r="J36" s="46"/>
      <c r="K36" s="15"/>
      <c r="L36" s="43"/>
    </row>
    <row r="37" spans="1:12" x14ac:dyDescent="0.25">
      <c r="A37" s="44"/>
      <c r="B37" s="46"/>
      <c r="C37" s="46"/>
      <c r="D37" s="46"/>
      <c r="E37" s="46"/>
      <c r="F37" s="46"/>
      <c r="G37" s="46"/>
      <c r="H37" s="46"/>
      <c r="I37" s="46"/>
      <c r="J37" s="46"/>
      <c r="K37" s="15"/>
      <c r="L37" s="43"/>
    </row>
    <row r="38" spans="1:12" x14ac:dyDescent="0.25">
      <c r="A38" s="44"/>
      <c r="B38" s="46"/>
      <c r="C38" s="46"/>
      <c r="D38" s="46"/>
      <c r="E38" s="46"/>
      <c r="F38" s="46"/>
      <c r="G38" s="46"/>
      <c r="H38" s="46"/>
      <c r="I38" s="46"/>
      <c r="J38" s="46"/>
      <c r="K38" s="15"/>
      <c r="L38" s="43"/>
    </row>
    <row r="39" spans="1:12" x14ac:dyDescent="0.25">
      <c r="A39" s="44"/>
      <c r="B39" s="46"/>
      <c r="C39" s="46"/>
      <c r="D39" s="46"/>
      <c r="E39" s="46"/>
      <c r="F39" s="46"/>
      <c r="G39" s="46"/>
      <c r="H39" s="46"/>
      <c r="I39" s="46"/>
      <c r="J39" s="46"/>
      <c r="K39" s="15"/>
      <c r="L39" s="43"/>
    </row>
    <row r="40" spans="1:12" x14ac:dyDescent="0.25">
      <c r="A40" s="44"/>
      <c r="B40" s="46"/>
      <c r="C40" s="46"/>
      <c r="D40" s="46"/>
      <c r="E40" s="46"/>
      <c r="F40" s="46"/>
      <c r="G40" s="46"/>
      <c r="H40" s="46"/>
      <c r="I40" s="46"/>
      <c r="J40" s="46"/>
      <c r="K40" s="15"/>
      <c r="L40" s="43"/>
    </row>
    <row r="41" spans="1:12" x14ac:dyDescent="0.25">
      <c r="A41" s="44"/>
      <c r="B41" s="46"/>
      <c r="C41" s="46"/>
      <c r="D41" s="46"/>
      <c r="E41" s="46"/>
      <c r="F41" s="46"/>
      <c r="G41" s="46"/>
      <c r="H41" s="46"/>
      <c r="I41" s="46"/>
      <c r="J41" s="46"/>
      <c r="K41" s="15"/>
      <c r="L41" s="43"/>
    </row>
    <row r="42" spans="1:12" x14ac:dyDescent="0.25">
      <c r="A42" s="44"/>
      <c r="B42" s="46"/>
      <c r="C42" s="46"/>
      <c r="D42" s="46"/>
      <c r="E42" s="46"/>
      <c r="F42" s="46"/>
      <c r="G42" s="46"/>
      <c r="H42" s="46"/>
      <c r="I42" s="46"/>
      <c r="J42" s="46"/>
      <c r="K42" s="15"/>
      <c r="L42" s="43"/>
    </row>
    <row r="43" spans="1:12" x14ac:dyDescent="0.25">
      <c r="A43" s="44"/>
      <c r="B43" s="46"/>
      <c r="C43" s="46"/>
      <c r="D43" s="46"/>
      <c r="E43" s="46"/>
      <c r="F43" s="46"/>
      <c r="G43" s="46"/>
      <c r="H43" s="46"/>
      <c r="I43" s="46"/>
      <c r="J43" s="46"/>
      <c r="K43" s="15"/>
      <c r="L43" s="43"/>
    </row>
    <row r="44" spans="1:12" x14ac:dyDescent="0.25">
      <c r="A44" s="44"/>
      <c r="B44" s="46"/>
      <c r="C44" s="46"/>
      <c r="D44" s="46"/>
      <c r="E44" s="46"/>
      <c r="F44" s="46"/>
      <c r="G44" s="46"/>
      <c r="H44" s="46"/>
      <c r="I44" s="46"/>
      <c r="J44" s="46"/>
      <c r="K44" s="15"/>
      <c r="L44" s="43"/>
    </row>
    <row r="45" spans="1:12" x14ac:dyDescent="0.25">
      <c r="A45" s="44"/>
      <c r="B45" s="46"/>
      <c r="C45" s="46"/>
      <c r="D45" s="46"/>
      <c r="E45" s="46"/>
      <c r="F45" s="46"/>
      <c r="G45" s="46"/>
      <c r="H45" s="46"/>
      <c r="I45" s="46"/>
      <c r="J45" s="46"/>
      <c r="K45" s="15"/>
      <c r="L45" s="43"/>
    </row>
    <row r="46" spans="1:12" x14ac:dyDescent="0.25">
      <c r="A46" s="44"/>
      <c r="B46" s="46"/>
      <c r="C46" s="46"/>
      <c r="D46" s="46"/>
      <c r="E46" s="46"/>
      <c r="F46" s="46"/>
      <c r="G46" s="46"/>
      <c r="H46" s="46"/>
      <c r="I46" s="46"/>
      <c r="J46" s="46"/>
      <c r="K46" s="15"/>
      <c r="L46" s="43"/>
    </row>
    <row r="47" spans="1:12" x14ac:dyDescent="0.25">
      <c r="A47" s="44"/>
      <c r="B47" s="46"/>
      <c r="C47" s="46"/>
      <c r="D47" s="46"/>
      <c r="E47" s="46"/>
      <c r="F47" s="46"/>
      <c r="G47" s="46"/>
      <c r="H47" s="46"/>
      <c r="I47" s="46"/>
      <c r="J47" s="46"/>
      <c r="K47" s="15"/>
      <c r="L47" s="43"/>
    </row>
    <row r="48" spans="1:12" x14ac:dyDescent="0.25">
      <c r="A48" s="44"/>
      <c r="B48" s="46"/>
      <c r="C48" s="46"/>
      <c r="D48" s="46"/>
      <c r="E48" s="46"/>
      <c r="F48" s="46"/>
      <c r="G48" s="46"/>
      <c r="H48" s="46"/>
      <c r="I48" s="46"/>
      <c r="J48" s="46"/>
      <c r="K48" s="15"/>
      <c r="L48" s="43"/>
    </row>
    <row r="49" spans="1:12" x14ac:dyDescent="0.25">
      <c r="A49" s="44"/>
      <c r="B49" s="46"/>
      <c r="C49" s="46"/>
      <c r="D49" s="46"/>
      <c r="E49" s="46"/>
      <c r="F49" s="46"/>
      <c r="G49" s="46"/>
      <c r="H49" s="46"/>
      <c r="I49" s="46"/>
      <c r="J49" s="46"/>
      <c r="K49" s="15"/>
      <c r="L49" s="43"/>
    </row>
    <row r="50" spans="1:12" x14ac:dyDescent="0.25">
      <c r="A50" s="44"/>
      <c r="B50" s="46"/>
      <c r="C50" s="46"/>
      <c r="D50" s="46"/>
      <c r="E50" s="46"/>
      <c r="F50" s="46"/>
      <c r="G50" s="46"/>
      <c r="H50" s="46"/>
      <c r="I50" s="46"/>
      <c r="J50" s="46"/>
      <c r="K50" s="15"/>
      <c r="L50" s="43"/>
    </row>
    <row r="51" spans="1:12" x14ac:dyDescent="0.25">
      <c r="A51" s="44"/>
      <c r="B51" s="46"/>
      <c r="C51" s="46"/>
      <c r="D51" s="46"/>
      <c r="E51" s="46"/>
      <c r="F51" s="46"/>
      <c r="G51" s="46"/>
      <c r="H51" s="46"/>
      <c r="I51" s="46"/>
      <c r="J51" s="46"/>
      <c r="K51" s="15"/>
      <c r="L51" s="43"/>
    </row>
    <row r="52" spans="1:12" x14ac:dyDescent="0.25">
      <c r="A52" s="44"/>
      <c r="B52" s="46"/>
      <c r="C52" s="46"/>
      <c r="D52" s="46"/>
      <c r="E52" s="46"/>
      <c r="F52" s="46"/>
      <c r="G52" s="46"/>
      <c r="H52" s="46"/>
      <c r="I52" s="46"/>
      <c r="J52" s="46"/>
      <c r="K52" s="15"/>
      <c r="L52" s="43"/>
    </row>
    <row r="53" spans="1:12" x14ac:dyDescent="0.25">
      <c r="A53" s="44"/>
      <c r="B53" s="46"/>
      <c r="C53" s="46"/>
      <c r="D53" s="46"/>
      <c r="E53" s="46"/>
      <c r="F53" s="46"/>
      <c r="G53" s="46"/>
      <c r="H53" s="46"/>
      <c r="I53" s="46"/>
      <c r="J53" s="46"/>
      <c r="K53" s="15"/>
      <c r="L53" s="43"/>
    </row>
    <row r="54" spans="1:12" x14ac:dyDescent="0.25">
      <c r="A54" s="44"/>
      <c r="B54" s="46"/>
      <c r="C54" s="46"/>
      <c r="D54" s="46"/>
      <c r="E54" s="46"/>
      <c r="F54" s="46"/>
      <c r="G54" s="46"/>
      <c r="H54" s="46"/>
      <c r="I54" s="46"/>
      <c r="J54" s="46"/>
      <c r="K54" s="15"/>
      <c r="L54" s="43"/>
    </row>
    <row r="55" spans="1:12" x14ac:dyDescent="0.25">
      <c r="A55" s="44"/>
      <c r="B55" s="46"/>
      <c r="C55" s="46"/>
      <c r="D55" s="46"/>
      <c r="E55" s="46"/>
      <c r="F55" s="46"/>
      <c r="G55" s="46"/>
      <c r="H55" s="46"/>
      <c r="I55" s="46"/>
      <c r="J55" s="46"/>
      <c r="K55" s="15"/>
      <c r="L55" s="43"/>
    </row>
    <row r="56" spans="1:12" x14ac:dyDescent="0.25">
      <c r="A56" s="44"/>
      <c r="B56" s="46"/>
      <c r="C56" s="46"/>
      <c r="D56" s="46"/>
      <c r="E56" s="46"/>
      <c r="F56" s="46"/>
      <c r="G56" s="46"/>
      <c r="H56" s="46"/>
      <c r="I56" s="46"/>
      <c r="J56" s="46"/>
      <c r="K56" s="15"/>
      <c r="L56" s="43"/>
    </row>
    <row r="57" spans="1:12" x14ac:dyDescent="0.25">
      <c r="A57" s="44"/>
      <c r="B57" s="46"/>
      <c r="C57" s="46"/>
      <c r="D57" s="46"/>
      <c r="E57" s="46"/>
      <c r="F57" s="46"/>
      <c r="G57" s="46"/>
      <c r="H57" s="46"/>
      <c r="I57" s="46"/>
      <c r="J57" s="46"/>
      <c r="K57" s="15"/>
      <c r="L57" s="43"/>
    </row>
    <row r="58" spans="1:12" x14ac:dyDescent="0.25">
      <c r="A58" s="44"/>
      <c r="B58" s="46"/>
      <c r="C58" s="46"/>
      <c r="D58" s="46"/>
      <c r="E58" s="46"/>
      <c r="F58" s="46"/>
      <c r="G58" s="46"/>
      <c r="H58" s="46"/>
      <c r="I58" s="46"/>
      <c r="J58" s="46"/>
      <c r="K58" s="15"/>
      <c r="L58" s="43"/>
    </row>
    <row r="59" spans="1:12" x14ac:dyDescent="0.25">
      <c r="A59" s="44"/>
      <c r="B59" s="46"/>
      <c r="C59" s="46"/>
      <c r="D59" s="46"/>
      <c r="E59" s="46"/>
      <c r="F59" s="46"/>
      <c r="G59" s="46"/>
      <c r="H59" s="46"/>
      <c r="I59" s="46"/>
      <c r="J59" s="46"/>
      <c r="K59" s="15"/>
      <c r="L59" s="43"/>
    </row>
    <row r="60" spans="1:12" x14ac:dyDescent="0.25">
      <c r="A60" s="44"/>
      <c r="B60" s="46"/>
      <c r="C60" s="46"/>
      <c r="D60" s="46"/>
      <c r="E60" s="46"/>
      <c r="F60" s="46"/>
      <c r="G60" s="46"/>
      <c r="H60" s="46"/>
      <c r="I60" s="46"/>
      <c r="J60" s="46"/>
      <c r="K60" s="15"/>
      <c r="L60" s="43"/>
    </row>
    <row r="61" spans="1:12" x14ac:dyDescent="0.25">
      <c r="A61" s="44"/>
      <c r="B61" s="46"/>
      <c r="C61" s="46"/>
      <c r="D61" s="46"/>
      <c r="E61" s="46"/>
      <c r="F61" s="46"/>
      <c r="G61" s="46"/>
      <c r="H61" s="46"/>
      <c r="I61" s="46"/>
      <c r="J61" s="46"/>
      <c r="K61" s="15"/>
      <c r="L61" s="43"/>
    </row>
    <row r="62" spans="1:12" x14ac:dyDescent="0.25">
      <c r="A62" s="44"/>
      <c r="B62" s="46"/>
      <c r="C62" s="46"/>
      <c r="D62" s="46"/>
      <c r="E62" s="46"/>
      <c r="F62" s="46"/>
      <c r="G62" s="46"/>
      <c r="H62" s="46"/>
      <c r="I62" s="46"/>
      <c r="J62" s="46"/>
      <c r="K62" s="15"/>
      <c r="L62" s="43"/>
    </row>
    <row r="63" spans="1:12" x14ac:dyDescent="0.25">
      <c r="A63" s="44"/>
      <c r="B63" s="46"/>
      <c r="C63" s="46"/>
      <c r="D63" s="46"/>
      <c r="E63" s="46"/>
      <c r="F63" s="46"/>
      <c r="G63" s="46"/>
      <c r="H63" s="46"/>
      <c r="I63" s="46"/>
      <c r="J63" s="46"/>
      <c r="K63" s="15"/>
      <c r="L63" s="43"/>
    </row>
    <row r="64" spans="1:12" x14ac:dyDescent="0.25">
      <c r="A64" s="44"/>
      <c r="B64" s="46"/>
      <c r="C64" s="46"/>
      <c r="D64" s="46"/>
      <c r="E64" s="46"/>
      <c r="F64" s="46"/>
      <c r="G64" s="46"/>
      <c r="H64" s="46"/>
      <c r="I64" s="46"/>
      <c r="J64" s="46"/>
      <c r="K64" s="15"/>
      <c r="L64" s="43"/>
    </row>
    <row r="65" spans="1:12" x14ac:dyDescent="0.25">
      <c r="A65" s="44"/>
      <c r="B65" s="46"/>
      <c r="C65" s="46"/>
      <c r="D65" s="46"/>
      <c r="E65" s="46"/>
      <c r="F65" s="46"/>
      <c r="G65" s="46"/>
      <c r="H65" s="46"/>
      <c r="I65" s="46"/>
      <c r="J65" s="46"/>
      <c r="K65" s="15"/>
      <c r="L65" s="43"/>
    </row>
    <row r="66" spans="1:12" x14ac:dyDescent="0.25">
      <c r="A66" s="44"/>
      <c r="B66" s="46"/>
      <c r="C66" s="46"/>
      <c r="D66" s="46"/>
      <c r="E66" s="46"/>
      <c r="F66" s="46"/>
      <c r="G66" s="46"/>
      <c r="H66" s="46"/>
      <c r="I66" s="46"/>
      <c r="J66" s="46"/>
      <c r="K66" s="15"/>
      <c r="L66" s="43"/>
    </row>
    <row r="67" spans="1:12" x14ac:dyDescent="0.25">
      <c r="A67" s="44"/>
      <c r="B67" s="46"/>
      <c r="C67" s="46"/>
      <c r="D67" s="46"/>
      <c r="E67" s="46"/>
      <c r="F67" s="46"/>
      <c r="G67" s="46"/>
      <c r="H67" s="46"/>
      <c r="I67" s="46"/>
      <c r="J67" s="46"/>
      <c r="K67" s="15"/>
      <c r="L67" s="43"/>
    </row>
    <row r="68" spans="1:12" x14ac:dyDescent="0.25">
      <c r="A68" s="44"/>
      <c r="B68" s="46"/>
      <c r="C68" s="46"/>
      <c r="D68" s="46"/>
      <c r="E68" s="46"/>
      <c r="F68" s="46"/>
      <c r="G68" s="46"/>
      <c r="H68" s="46"/>
      <c r="I68" s="46"/>
      <c r="J68" s="46"/>
      <c r="K68" s="15"/>
      <c r="L68" s="43"/>
    </row>
    <row r="69" spans="1:12" x14ac:dyDescent="0.25">
      <c r="A69" s="44"/>
      <c r="B69" s="46"/>
      <c r="C69" s="46"/>
      <c r="D69" s="46"/>
      <c r="E69" s="46"/>
      <c r="F69" s="46"/>
      <c r="G69" s="46"/>
      <c r="H69" s="46"/>
      <c r="I69" s="46"/>
      <c r="J69" s="46"/>
      <c r="K69" s="15"/>
      <c r="L69" s="43"/>
    </row>
    <row r="70" spans="1:12" x14ac:dyDescent="0.25">
      <c r="A70" s="44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3"/>
    </row>
    <row r="71" spans="1:12" x14ac:dyDescent="0.25">
      <c r="A71" s="44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3"/>
    </row>
    <row r="72" spans="1:12" x14ac:dyDescent="0.25">
      <c r="A72" s="44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3"/>
    </row>
    <row r="73" spans="1:12" x14ac:dyDescent="0.25">
      <c r="A73" s="44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3"/>
    </row>
    <row r="74" spans="1:12" x14ac:dyDescent="0.25">
      <c r="A74" s="44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3"/>
    </row>
    <row r="75" spans="1:12" x14ac:dyDescent="0.25">
      <c r="A75" s="44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3"/>
    </row>
    <row r="76" spans="1:12" x14ac:dyDescent="0.25">
      <c r="A76" s="44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3"/>
    </row>
    <row r="77" spans="1:12" x14ac:dyDescent="0.25">
      <c r="A77" s="44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3"/>
    </row>
    <row r="78" spans="1:12" x14ac:dyDescent="0.25">
      <c r="A78" s="44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3"/>
    </row>
    <row r="79" spans="1:12" x14ac:dyDescent="0.25">
      <c r="A79" s="44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3"/>
    </row>
    <row r="80" spans="1:12" x14ac:dyDescent="0.25">
      <c r="A80" s="44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3"/>
    </row>
    <row r="81" spans="1:12" x14ac:dyDescent="0.25">
      <c r="A81" s="44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3"/>
    </row>
    <row r="82" spans="1:12" x14ac:dyDescent="0.25">
      <c r="A82" s="44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3"/>
    </row>
    <row r="83" spans="1:12" x14ac:dyDescent="0.25">
      <c r="A83" s="44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3"/>
    </row>
    <row r="84" spans="1:12" x14ac:dyDescent="0.25">
      <c r="A84" s="44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3"/>
    </row>
    <row r="85" spans="1:12" x14ac:dyDescent="0.25">
      <c r="A85" s="44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3"/>
    </row>
    <row r="86" spans="1:12" x14ac:dyDescent="0.25">
      <c r="A86" s="44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3"/>
    </row>
    <row r="87" spans="1:12" x14ac:dyDescent="0.25">
      <c r="A87" s="44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3"/>
    </row>
    <row r="88" spans="1:12" x14ac:dyDescent="0.25">
      <c r="A88" s="44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3"/>
    </row>
    <row r="89" spans="1:12" x14ac:dyDescent="0.25">
      <c r="A89" s="44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3"/>
    </row>
    <row r="90" spans="1:12" x14ac:dyDescent="0.25">
      <c r="A90" s="44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3"/>
    </row>
    <row r="91" spans="1:12" x14ac:dyDescent="0.25">
      <c r="A91" s="44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3"/>
    </row>
    <row r="92" spans="1:12" x14ac:dyDescent="0.25">
      <c r="A92" s="44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3"/>
    </row>
    <row r="93" spans="1:12" x14ac:dyDescent="0.25">
      <c r="A93" s="44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3"/>
    </row>
    <row r="94" spans="1:12" x14ac:dyDescent="0.25">
      <c r="A94" s="44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3"/>
    </row>
    <row r="95" spans="1:12" x14ac:dyDescent="0.25">
      <c r="A95" s="44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3"/>
    </row>
    <row r="96" spans="1:12" x14ac:dyDescent="0.25">
      <c r="A96" s="44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3"/>
    </row>
    <row r="97" spans="1:12" x14ac:dyDescent="0.25">
      <c r="A97" s="44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3"/>
    </row>
    <row r="98" spans="1:12" x14ac:dyDescent="0.25">
      <c r="A98" s="44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3"/>
    </row>
    <row r="99" spans="1:12" x14ac:dyDescent="0.25">
      <c r="A99" s="44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3"/>
    </row>
    <row r="100" spans="1:12" x14ac:dyDescent="0.25">
      <c r="A100" s="44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3"/>
    </row>
    <row r="101" spans="1:12" x14ac:dyDescent="0.25">
      <c r="A101" s="44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3"/>
    </row>
    <row r="102" spans="1:12" x14ac:dyDescent="0.25">
      <c r="A102" s="44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3"/>
    </row>
    <row r="103" spans="1:12" x14ac:dyDescent="0.25">
      <c r="A103" s="44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3"/>
    </row>
    <row r="104" spans="1:12" x14ac:dyDescent="0.25">
      <c r="A104" s="44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3"/>
    </row>
    <row r="105" spans="1:12" x14ac:dyDescent="0.25">
      <c r="A105" s="44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3"/>
    </row>
    <row r="106" spans="1:12" x14ac:dyDescent="0.25">
      <c r="A106" s="44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3"/>
    </row>
    <row r="107" spans="1:12" x14ac:dyDescent="0.25">
      <c r="A107" s="44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3"/>
    </row>
    <row r="108" spans="1:12" x14ac:dyDescent="0.25">
      <c r="A108" s="44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3"/>
    </row>
    <row r="109" spans="1:12" x14ac:dyDescent="0.25">
      <c r="A109" s="44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3"/>
    </row>
    <row r="110" spans="1:12" x14ac:dyDescent="0.25">
      <c r="A110" s="44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3"/>
    </row>
    <row r="111" spans="1:12" x14ac:dyDescent="0.25">
      <c r="A111" s="44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3"/>
    </row>
    <row r="112" spans="1:12" x14ac:dyDescent="0.25">
      <c r="A112" s="44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3"/>
    </row>
    <row r="113" spans="1:12" x14ac:dyDescent="0.25">
      <c r="A113" s="44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3"/>
    </row>
    <row r="114" spans="1:12" x14ac:dyDescent="0.25">
      <c r="A114" s="44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3"/>
    </row>
    <row r="115" spans="1:12" x14ac:dyDescent="0.25">
      <c r="A115" s="44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3"/>
    </row>
    <row r="116" spans="1:12" x14ac:dyDescent="0.25">
      <c r="A116" s="44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3"/>
    </row>
    <row r="117" spans="1:12" x14ac:dyDescent="0.25">
      <c r="A117" s="44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3"/>
    </row>
    <row r="118" spans="1:12" x14ac:dyDescent="0.25">
      <c r="A118" s="44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3"/>
    </row>
    <row r="119" spans="1:12" x14ac:dyDescent="0.25">
      <c r="A119" s="44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3"/>
    </row>
    <row r="120" spans="1:12" x14ac:dyDescent="0.25">
      <c r="A120" s="44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3"/>
    </row>
    <row r="121" spans="1:12" x14ac:dyDescent="0.25">
      <c r="A121" s="44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3"/>
    </row>
    <row r="122" spans="1:12" x14ac:dyDescent="0.25">
      <c r="A122" s="44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3"/>
    </row>
    <row r="123" spans="1:12" x14ac:dyDescent="0.25">
      <c r="A123" s="44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3"/>
    </row>
    <row r="124" spans="1:12" x14ac:dyDescent="0.25">
      <c r="A124" s="44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3"/>
    </row>
    <row r="125" spans="1:12" x14ac:dyDescent="0.25">
      <c r="A125" s="44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3"/>
    </row>
    <row r="126" spans="1:12" x14ac:dyDescent="0.25">
      <c r="A126" s="44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3"/>
    </row>
    <row r="127" spans="1:12" x14ac:dyDescent="0.25">
      <c r="A127" s="44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3"/>
    </row>
    <row r="128" spans="1:12" x14ac:dyDescent="0.25">
      <c r="A128" s="44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3"/>
    </row>
    <row r="129" spans="1:12" x14ac:dyDescent="0.25">
      <c r="A129" s="44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3"/>
    </row>
    <row r="130" spans="1:12" x14ac:dyDescent="0.25">
      <c r="A130" s="44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3"/>
    </row>
    <row r="131" spans="1:12" x14ac:dyDescent="0.25">
      <c r="A131" s="44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3"/>
    </row>
    <row r="132" spans="1:12" x14ac:dyDescent="0.25">
      <c r="A132" s="44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3"/>
    </row>
    <row r="133" spans="1:12" x14ac:dyDescent="0.25">
      <c r="A133" s="44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3"/>
    </row>
    <row r="134" spans="1:12" x14ac:dyDescent="0.25">
      <c r="A134" s="44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3"/>
    </row>
    <row r="135" spans="1:12" x14ac:dyDescent="0.25">
      <c r="A135" s="44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3"/>
    </row>
    <row r="136" spans="1:12" x14ac:dyDescent="0.25">
      <c r="A136" s="44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3"/>
    </row>
    <row r="137" spans="1:12" x14ac:dyDescent="0.25">
      <c r="A137" s="44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3"/>
    </row>
    <row r="138" spans="1:12" x14ac:dyDescent="0.25">
      <c r="A138" s="44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3"/>
    </row>
    <row r="139" spans="1:12" x14ac:dyDescent="0.25">
      <c r="A139" s="44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3"/>
    </row>
    <row r="140" spans="1:12" x14ac:dyDescent="0.25">
      <c r="A140" s="44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3"/>
    </row>
    <row r="141" spans="1:12" x14ac:dyDescent="0.25">
      <c r="A141" s="44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3"/>
    </row>
    <row r="142" spans="1:12" x14ac:dyDescent="0.25">
      <c r="A142" s="44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3"/>
    </row>
    <row r="143" spans="1:12" x14ac:dyDescent="0.25">
      <c r="A143" s="44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3"/>
    </row>
    <row r="144" spans="1:12" x14ac:dyDescent="0.25">
      <c r="A144" s="44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3"/>
    </row>
    <row r="145" spans="1:12" x14ac:dyDescent="0.25">
      <c r="A145" s="44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3"/>
    </row>
    <row r="146" spans="1:12" x14ac:dyDescent="0.25">
      <c r="A146" s="44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3"/>
    </row>
    <row r="147" spans="1:12" x14ac:dyDescent="0.25">
      <c r="A147" s="44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3"/>
    </row>
    <row r="148" spans="1:12" x14ac:dyDescent="0.25">
      <c r="A148" s="44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3"/>
    </row>
    <row r="149" spans="1:12" x14ac:dyDescent="0.25">
      <c r="A149" s="44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3"/>
    </row>
    <row r="150" spans="1:12" x14ac:dyDescent="0.25">
      <c r="A150" s="44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3"/>
    </row>
    <row r="151" spans="1:12" x14ac:dyDescent="0.25">
      <c r="A151" s="44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3"/>
    </row>
    <row r="152" spans="1:12" x14ac:dyDescent="0.25">
      <c r="A152" s="44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3"/>
    </row>
    <row r="153" spans="1:12" x14ac:dyDescent="0.25">
      <c r="A153" s="44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3"/>
    </row>
    <row r="154" spans="1:12" x14ac:dyDescent="0.25">
      <c r="A154" s="44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3"/>
    </row>
    <row r="155" spans="1:12" x14ac:dyDescent="0.25">
      <c r="A155" s="44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3"/>
    </row>
    <row r="156" spans="1:12" x14ac:dyDescent="0.25">
      <c r="A156" s="44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3"/>
    </row>
    <row r="157" spans="1:12" x14ac:dyDescent="0.25">
      <c r="A157" s="44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3"/>
    </row>
    <row r="158" spans="1:12" x14ac:dyDescent="0.25">
      <c r="A158" s="44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3"/>
    </row>
    <row r="159" spans="1:12" x14ac:dyDescent="0.25">
      <c r="A159" s="44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3"/>
    </row>
    <row r="160" spans="1:12" x14ac:dyDescent="0.25">
      <c r="A160" s="44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3"/>
    </row>
    <row r="161" spans="1:12" x14ac:dyDescent="0.25">
      <c r="A161" s="44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3"/>
    </row>
    <row r="162" spans="1:12" x14ac:dyDescent="0.25">
      <c r="A162" s="44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3"/>
    </row>
    <row r="163" spans="1:12" x14ac:dyDescent="0.25">
      <c r="A163" s="44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3"/>
    </row>
    <row r="164" spans="1:12" x14ac:dyDescent="0.25">
      <c r="A164" s="44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3"/>
    </row>
    <row r="165" spans="1:12" x14ac:dyDescent="0.25">
      <c r="A165" s="44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3"/>
    </row>
    <row r="166" spans="1:12" x14ac:dyDescent="0.25">
      <c r="A166" s="44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3"/>
    </row>
    <row r="167" spans="1:12" x14ac:dyDescent="0.25">
      <c r="A167" s="44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3"/>
    </row>
    <row r="168" spans="1:12" x14ac:dyDescent="0.25">
      <c r="A168" s="44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3"/>
    </row>
    <row r="169" spans="1:12" x14ac:dyDescent="0.25">
      <c r="A169" s="44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3"/>
    </row>
    <row r="170" spans="1:12" x14ac:dyDescent="0.25">
      <c r="A170" s="44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3"/>
    </row>
    <row r="171" spans="1:12" x14ac:dyDescent="0.25">
      <c r="A171" s="44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3"/>
    </row>
    <row r="172" spans="1:12" x14ac:dyDescent="0.25">
      <c r="A172" s="44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3"/>
    </row>
    <row r="173" spans="1:12" x14ac:dyDescent="0.25">
      <c r="A173" s="44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3"/>
    </row>
    <row r="174" spans="1:12" x14ac:dyDescent="0.25">
      <c r="A174" s="44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3"/>
    </row>
    <row r="175" spans="1:12" x14ac:dyDescent="0.25">
      <c r="A175" s="44"/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3"/>
    </row>
    <row r="176" spans="1:12" x14ac:dyDescent="0.25">
      <c r="A176" s="44"/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43"/>
    </row>
    <row r="177" spans="1:12" x14ac:dyDescent="0.25">
      <c r="A177" s="44"/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43"/>
    </row>
    <row r="178" spans="1:12" x14ac:dyDescent="0.25">
      <c r="A178" s="44"/>
      <c r="B178" s="46"/>
      <c r="C178" s="46"/>
      <c r="D178" s="46"/>
      <c r="E178" s="46"/>
      <c r="F178" s="46"/>
      <c r="G178" s="46"/>
      <c r="H178" s="46"/>
      <c r="I178" s="46"/>
      <c r="J178" s="46"/>
      <c r="K178" s="46"/>
      <c r="L178" s="43"/>
    </row>
    <row r="179" spans="1:12" x14ac:dyDescent="0.25">
      <c r="A179" s="44"/>
      <c r="B179" s="46"/>
      <c r="C179" s="46"/>
      <c r="D179" s="46"/>
      <c r="E179" s="46"/>
      <c r="F179" s="46"/>
      <c r="G179" s="46"/>
      <c r="H179" s="46"/>
      <c r="I179" s="46"/>
      <c r="J179" s="46"/>
      <c r="K179" s="46"/>
      <c r="L179" s="43"/>
    </row>
    <row r="180" spans="1:12" x14ac:dyDescent="0.25">
      <c r="A180" s="44"/>
      <c r="B180" s="46"/>
      <c r="C180" s="46"/>
      <c r="D180" s="46"/>
      <c r="E180" s="46"/>
      <c r="F180" s="46"/>
      <c r="G180" s="46"/>
      <c r="H180" s="46"/>
      <c r="I180" s="46"/>
      <c r="J180" s="46"/>
      <c r="K180" s="46"/>
      <c r="L180" s="43"/>
    </row>
    <row r="181" spans="1:12" x14ac:dyDescent="0.25">
      <c r="A181" s="44"/>
      <c r="B181" s="46"/>
      <c r="C181" s="46"/>
      <c r="D181" s="46"/>
      <c r="E181" s="46"/>
      <c r="F181" s="46"/>
      <c r="G181" s="46"/>
      <c r="H181" s="46"/>
      <c r="I181" s="46"/>
      <c r="J181" s="46"/>
      <c r="K181" s="46"/>
      <c r="L181" s="43"/>
    </row>
    <row r="182" spans="1:12" x14ac:dyDescent="0.25">
      <c r="A182" s="44"/>
      <c r="B182" s="46"/>
      <c r="C182" s="46"/>
      <c r="D182" s="46"/>
      <c r="E182" s="46"/>
      <c r="F182" s="46"/>
      <c r="G182" s="46"/>
      <c r="H182" s="46"/>
      <c r="I182" s="46"/>
      <c r="J182" s="46"/>
      <c r="K182" s="46"/>
      <c r="L182" s="43"/>
    </row>
    <row r="183" spans="1:12" x14ac:dyDescent="0.25">
      <c r="A183" s="44"/>
      <c r="B183" s="46"/>
      <c r="C183" s="46"/>
      <c r="D183" s="46"/>
      <c r="E183" s="46"/>
      <c r="F183" s="46"/>
      <c r="G183" s="46"/>
      <c r="H183" s="46"/>
      <c r="I183" s="46"/>
      <c r="J183" s="46"/>
      <c r="K183" s="46"/>
      <c r="L183" s="43"/>
    </row>
    <row r="184" spans="1:12" x14ac:dyDescent="0.25">
      <c r="A184" s="44"/>
      <c r="B184" s="46"/>
      <c r="C184" s="46"/>
      <c r="D184" s="46"/>
      <c r="E184" s="46"/>
      <c r="F184" s="46"/>
      <c r="G184" s="46"/>
      <c r="H184" s="46"/>
      <c r="I184" s="46"/>
      <c r="J184" s="46"/>
      <c r="K184" s="46"/>
      <c r="L184" s="43"/>
    </row>
    <row r="185" spans="1:12" x14ac:dyDescent="0.25">
      <c r="A185" s="44"/>
      <c r="B185" s="46"/>
      <c r="C185" s="46"/>
      <c r="D185" s="46"/>
      <c r="E185" s="46"/>
      <c r="F185" s="46"/>
      <c r="G185" s="46"/>
      <c r="H185" s="46"/>
      <c r="I185" s="46"/>
      <c r="J185" s="46"/>
      <c r="K185" s="46"/>
      <c r="L185" s="43"/>
    </row>
    <row r="186" spans="1:12" x14ac:dyDescent="0.25">
      <c r="A186" s="44"/>
      <c r="B186" s="46"/>
      <c r="C186" s="46"/>
      <c r="D186" s="46"/>
      <c r="E186" s="46"/>
      <c r="F186" s="46"/>
      <c r="G186" s="46"/>
      <c r="H186" s="46"/>
      <c r="I186" s="46"/>
      <c r="J186" s="46"/>
      <c r="K186" s="46"/>
      <c r="L186" s="43"/>
    </row>
    <row r="187" spans="1:12" x14ac:dyDescent="0.25">
      <c r="A187" s="44"/>
      <c r="B187" s="46"/>
      <c r="C187" s="46"/>
      <c r="D187" s="46"/>
      <c r="E187" s="46"/>
      <c r="F187" s="46"/>
      <c r="G187" s="46"/>
      <c r="H187" s="46"/>
      <c r="I187" s="46"/>
      <c r="J187" s="46"/>
      <c r="K187" s="46"/>
      <c r="L187" s="43"/>
    </row>
    <row r="188" spans="1:12" x14ac:dyDescent="0.25">
      <c r="A188" s="44"/>
      <c r="B188" s="46"/>
      <c r="C188" s="46"/>
      <c r="D188" s="46"/>
      <c r="E188" s="46"/>
      <c r="F188" s="46"/>
      <c r="G188" s="46"/>
      <c r="H188" s="46"/>
      <c r="I188" s="46"/>
      <c r="J188" s="46"/>
      <c r="K188" s="46"/>
      <c r="L188" s="43"/>
    </row>
    <row r="189" spans="1:12" x14ac:dyDescent="0.25">
      <c r="A189" s="44"/>
      <c r="B189" s="46"/>
      <c r="C189" s="46"/>
      <c r="D189" s="46"/>
      <c r="E189" s="46"/>
      <c r="F189" s="46"/>
      <c r="G189" s="46"/>
      <c r="H189" s="46"/>
      <c r="I189" s="46"/>
      <c r="J189" s="46"/>
      <c r="K189" s="46"/>
      <c r="L189" s="43"/>
    </row>
    <row r="190" spans="1:12" x14ac:dyDescent="0.25">
      <c r="A190" s="44"/>
      <c r="B190" s="46"/>
      <c r="C190" s="46"/>
      <c r="D190" s="46"/>
      <c r="E190" s="46"/>
      <c r="F190" s="46"/>
      <c r="G190" s="46"/>
      <c r="H190" s="46"/>
      <c r="I190" s="46"/>
      <c r="J190" s="46"/>
      <c r="K190" s="46"/>
      <c r="L190" s="43"/>
    </row>
    <row r="191" spans="1:12" x14ac:dyDescent="0.25">
      <c r="A191" s="44"/>
      <c r="B191" s="46"/>
      <c r="C191" s="46"/>
      <c r="D191" s="46"/>
      <c r="E191" s="46"/>
      <c r="F191" s="46"/>
      <c r="G191" s="46"/>
      <c r="H191" s="46"/>
      <c r="I191" s="46"/>
      <c r="J191" s="46"/>
      <c r="K191" s="46"/>
      <c r="L191" s="43"/>
    </row>
    <row r="192" spans="1:12" x14ac:dyDescent="0.25">
      <c r="A192" s="44"/>
      <c r="B192" s="46"/>
      <c r="C192" s="46"/>
      <c r="D192" s="46"/>
      <c r="E192" s="46"/>
      <c r="F192" s="46"/>
      <c r="G192" s="46"/>
      <c r="H192" s="46"/>
      <c r="I192" s="46"/>
      <c r="J192" s="46"/>
      <c r="K192" s="46"/>
      <c r="L192" s="43"/>
    </row>
    <row r="193" spans="1:12" x14ac:dyDescent="0.25">
      <c r="A193" s="44"/>
      <c r="B193" s="46"/>
      <c r="C193" s="46"/>
      <c r="D193" s="46"/>
      <c r="E193" s="46"/>
      <c r="F193" s="46"/>
      <c r="G193" s="46"/>
      <c r="H193" s="46"/>
      <c r="I193" s="46"/>
      <c r="J193" s="46"/>
      <c r="K193" s="46"/>
      <c r="L193" s="43"/>
    </row>
    <row r="194" spans="1:12" x14ac:dyDescent="0.25">
      <c r="A194" s="44"/>
      <c r="B194" s="46"/>
      <c r="C194" s="46"/>
      <c r="D194" s="46"/>
      <c r="E194" s="46"/>
      <c r="F194" s="46"/>
      <c r="G194" s="46"/>
      <c r="H194" s="46"/>
      <c r="I194" s="46"/>
      <c r="J194" s="46"/>
      <c r="K194" s="46"/>
      <c r="L194" s="43"/>
    </row>
    <row r="195" spans="1:12" x14ac:dyDescent="0.25">
      <c r="A195" s="44"/>
      <c r="B195" s="46"/>
      <c r="C195" s="46"/>
      <c r="D195" s="46"/>
      <c r="E195" s="46"/>
      <c r="F195" s="46"/>
      <c r="G195" s="46"/>
      <c r="H195" s="46"/>
      <c r="I195" s="46"/>
      <c r="J195" s="46"/>
      <c r="K195" s="46"/>
      <c r="L195" s="43"/>
    </row>
    <row r="196" spans="1:12" x14ac:dyDescent="0.25">
      <c r="A196" s="44"/>
      <c r="B196" s="46"/>
      <c r="C196" s="46"/>
      <c r="D196" s="46"/>
      <c r="E196" s="46"/>
      <c r="F196" s="46"/>
      <c r="G196" s="46"/>
      <c r="H196" s="46"/>
      <c r="I196" s="46"/>
      <c r="J196" s="46"/>
      <c r="K196" s="46"/>
      <c r="L196" s="43"/>
    </row>
    <row r="197" spans="1:12" x14ac:dyDescent="0.25">
      <c r="A197" s="44"/>
      <c r="B197" s="46"/>
      <c r="C197" s="46"/>
      <c r="D197" s="46"/>
      <c r="E197" s="46"/>
      <c r="F197" s="46"/>
      <c r="G197" s="46"/>
      <c r="H197" s="46"/>
      <c r="I197" s="46"/>
      <c r="J197" s="46"/>
      <c r="K197" s="46"/>
      <c r="L197" s="43"/>
    </row>
    <row r="198" spans="1:12" x14ac:dyDescent="0.25">
      <c r="A198" s="44"/>
      <c r="B198" s="46"/>
      <c r="C198" s="46"/>
      <c r="D198" s="46"/>
      <c r="E198" s="46"/>
      <c r="F198" s="46"/>
      <c r="G198" s="46"/>
      <c r="H198" s="46"/>
      <c r="I198" s="46"/>
      <c r="J198" s="46"/>
      <c r="K198" s="46"/>
      <c r="L198" s="43"/>
    </row>
    <row r="199" spans="1:12" x14ac:dyDescent="0.25">
      <c r="A199" s="44"/>
      <c r="B199" s="46"/>
      <c r="C199" s="46"/>
      <c r="D199" s="46"/>
      <c r="E199" s="46"/>
      <c r="F199" s="46"/>
      <c r="G199" s="46"/>
      <c r="H199" s="46"/>
      <c r="I199" s="46"/>
      <c r="J199" s="46"/>
      <c r="K199" s="46"/>
      <c r="L199" s="43"/>
    </row>
    <row r="200" spans="1:12" x14ac:dyDescent="0.25">
      <c r="A200" s="44"/>
      <c r="B200" s="46"/>
      <c r="C200" s="46"/>
      <c r="D200" s="46"/>
      <c r="E200" s="46"/>
      <c r="F200" s="46"/>
      <c r="G200" s="46"/>
      <c r="H200" s="46"/>
      <c r="I200" s="46"/>
      <c r="J200" s="46"/>
      <c r="K200" s="46"/>
      <c r="L200" s="43"/>
    </row>
    <row r="201" spans="1:12" x14ac:dyDescent="0.25">
      <c r="A201" s="44"/>
      <c r="B201" s="46"/>
      <c r="C201" s="46"/>
      <c r="D201" s="46"/>
      <c r="E201" s="46"/>
      <c r="F201" s="46"/>
      <c r="G201" s="46"/>
      <c r="H201" s="46"/>
      <c r="I201" s="46"/>
      <c r="J201" s="46"/>
      <c r="K201" s="46"/>
      <c r="L201" s="43"/>
    </row>
    <row r="202" spans="1:12" x14ac:dyDescent="0.25">
      <c r="A202" s="44"/>
      <c r="B202" s="46"/>
      <c r="C202" s="46"/>
      <c r="D202" s="46"/>
      <c r="E202" s="46"/>
      <c r="F202" s="46"/>
      <c r="G202" s="46"/>
      <c r="H202" s="46"/>
      <c r="I202" s="46"/>
      <c r="J202" s="46"/>
      <c r="K202" s="46"/>
      <c r="L202" s="43"/>
    </row>
    <row r="203" spans="1:12" x14ac:dyDescent="0.25">
      <c r="A203" s="44"/>
      <c r="B203" s="46"/>
      <c r="C203" s="46"/>
      <c r="D203" s="46"/>
      <c r="E203" s="46"/>
      <c r="F203" s="46"/>
      <c r="G203" s="46"/>
      <c r="H203" s="46"/>
      <c r="I203" s="46"/>
      <c r="J203" s="46"/>
      <c r="K203" s="46"/>
      <c r="L203" s="43"/>
    </row>
    <row r="204" spans="1:12" x14ac:dyDescent="0.25">
      <c r="A204" s="44"/>
      <c r="B204" s="46"/>
      <c r="C204" s="46"/>
      <c r="D204" s="46"/>
      <c r="E204" s="46"/>
      <c r="F204" s="46"/>
      <c r="G204" s="46"/>
      <c r="H204" s="46"/>
      <c r="I204" s="46"/>
      <c r="J204" s="46"/>
      <c r="K204" s="46"/>
      <c r="L204" s="43"/>
    </row>
    <row r="205" spans="1:12" x14ac:dyDescent="0.25">
      <c r="A205" s="44"/>
      <c r="B205" s="46"/>
      <c r="C205" s="46"/>
      <c r="D205" s="46"/>
      <c r="E205" s="46"/>
      <c r="F205" s="46"/>
      <c r="G205" s="46"/>
      <c r="H205" s="46"/>
      <c r="I205" s="46"/>
      <c r="J205" s="46"/>
      <c r="K205" s="46"/>
      <c r="L205" s="43"/>
    </row>
    <row r="206" spans="1:12" x14ac:dyDescent="0.25">
      <c r="A206" s="44"/>
      <c r="B206" s="46"/>
      <c r="C206" s="46"/>
      <c r="D206" s="46"/>
      <c r="E206" s="46"/>
      <c r="F206" s="46"/>
      <c r="G206" s="46"/>
      <c r="H206" s="46"/>
      <c r="I206" s="46"/>
      <c r="J206" s="46"/>
      <c r="K206" s="46"/>
      <c r="L206" s="43"/>
    </row>
    <row r="207" spans="1:12" x14ac:dyDescent="0.25">
      <c r="A207" s="44"/>
      <c r="B207" s="46"/>
      <c r="C207" s="46"/>
      <c r="D207" s="46"/>
      <c r="E207" s="46"/>
      <c r="F207" s="46"/>
      <c r="G207" s="46"/>
      <c r="H207" s="46"/>
      <c r="I207" s="46"/>
      <c r="J207" s="46"/>
      <c r="K207" s="46"/>
      <c r="L207" s="43"/>
    </row>
    <row r="208" spans="1:12" x14ac:dyDescent="0.25">
      <c r="A208" s="44"/>
      <c r="B208" s="46"/>
      <c r="C208" s="46"/>
      <c r="D208" s="46"/>
      <c r="E208" s="46"/>
      <c r="F208" s="46"/>
      <c r="G208" s="46"/>
      <c r="H208" s="46"/>
      <c r="I208" s="46"/>
      <c r="J208" s="46"/>
      <c r="K208" s="46"/>
      <c r="L208" s="43"/>
    </row>
    <row r="209" spans="1:12" x14ac:dyDescent="0.25">
      <c r="A209" s="44"/>
      <c r="B209" s="46"/>
      <c r="C209" s="46"/>
      <c r="D209" s="46"/>
      <c r="E209" s="46"/>
      <c r="F209" s="46"/>
      <c r="G209" s="46"/>
      <c r="H209" s="46"/>
      <c r="I209" s="46"/>
      <c r="J209" s="46"/>
      <c r="K209" s="46"/>
      <c r="L209" s="43"/>
    </row>
    <row r="210" spans="1:12" x14ac:dyDescent="0.25">
      <c r="A210" s="44"/>
      <c r="B210" s="46"/>
      <c r="C210" s="46"/>
      <c r="D210" s="46"/>
      <c r="E210" s="46"/>
      <c r="F210" s="46"/>
      <c r="G210" s="46"/>
      <c r="H210" s="46"/>
      <c r="I210" s="46"/>
      <c r="J210" s="46"/>
      <c r="K210" s="46"/>
      <c r="L210" s="43"/>
    </row>
    <row r="211" spans="1:12" x14ac:dyDescent="0.25">
      <c r="A211" s="44"/>
      <c r="B211" s="46"/>
      <c r="C211" s="46"/>
      <c r="D211" s="46"/>
      <c r="E211" s="46"/>
      <c r="F211" s="46"/>
      <c r="G211" s="46"/>
      <c r="H211" s="46"/>
      <c r="I211" s="46"/>
      <c r="J211" s="46"/>
      <c r="K211" s="46"/>
      <c r="L211" s="43"/>
    </row>
    <row r="212" spans="1:12" x14ac:dyDescent="0.25">
      <c r="A212" s="44"/>
      <c r="B212" s="46"/>
      <c r="C212" s="46"/>
      <c r="D212" s="46"/>
      <c r="E212" s="46"/>
      <c r="F212" s="46"/>
      <c r="G212" s="46"/>
      <c r="H212" s="46"/>
      <c r="I212" s="46"/>
      <c r="J212" s="46"/>
      <c r="K212" s="46"/>
      <c r="L212" s="43"/>
    </row>
    <row r="213" spans="1:12" x14ac:dyDescent="0.25">
      <c r="A213" s="44"/>
      <c r="B213" s="46"/>
      <c r="C213" s="46"/>
      <c r="D213" s="46"/>
      <c r="E213" s="46"/>
      <c r="F213" s="46"/>
      <c r="G213" s="46"/>
      <c r="H213" s="46"/>
      <c r="I213" s="46"/>
      <c r="J213" s="46"/>
      <c r="K213" s="46"/>
      <c r="L213" s="43"/>
    </row>
    <row r="214" spans="1:12" x14ac:dyDescent="0.25">
      <c r="A214" s="44"/>
      <c r="B214" s="46"/>
      <c r="C214" s="46"/>
      <c r="D214" s="46"/>
      <c r="E214" s="46"/>
      <c r="F214" s="46"/>
      <c r="G214" s="46"/>
      <c r="H214" s="46"/>
      <c r="I214" s="46"/>
      <c r="J214" s="46"/>
      <c r="K214" s="46"/>
      <c r="L214" s="43"/>
    </row>
    <row r="215" spans="1:12" x14ac:dyDescent="0.25">
      <c r="A215" s="44"/>
      <c r="B215" s="46"/>
      <c r="C215" s="46"/>
      <c r="D215" s="46"/>
      <c r="E215" s="46"/>
      <c r="F215" s="46"/>
      <c r="G215" s="46"/>
      <c r="H215" s="46"/>
      <c r="I215" s="46"/>
      <c r="J215" s="46"/>
      <c r="K215" s="46"/>
      <c r="L215" s="43"/>
    </row>
    <row r="216" spans="1:12" x14ac:dyDescent="0.25">
      <c r="A216" s="44"/>
      <c r="B216" s="46"/>
      <c r="C216" s="46"/>
      <c r="D216" s="46"/>
      <c r="E216" s="46"/>
      <c r="F216" s="46"/>
      <c r="G216" s="46"/>
      <c r="H216" s="46"/>
      <c r="I216" s="46"/>
      <c r="J216" s="46"/>
      <c r="K216" s="46"/>
      <c r="L216" s="43"/>
    </row>
    <row r="217" spans="1:12" x14ac:dyDescent="0.25">
      <c r="A217" s="44"/>
      <c r="B217" s="46"/>
      <c r="C217" s="46"/>
      <c r="D217" s="46"/>
      <c r="E217" s="46"/>
      <c r="F217" s="46"/>
      <c r="G217" s="46"/>
      <c r="H217" s="46"/>
      <c r="I217" s="46"/>
      <c r="J217" s="46"/>
      <c r="K217" s="46"/>
      <c r="L217" s="43"/>
    </row>
    <row r="218" spans="1:12" x14ac:dyDescent="0.25">
      <c r="A218" s="44"/>
      <c r="B218" s="46"/>
      <c r="C218" s="46"/>
      <c r="D218" s="46"/>
      <c r="E218" s="46"/>
      <c r="F218" s="46"/>
      <c r="G218" s="46"/>
      <c r="H218" s="46"/>
      <c r="I218" s="46"/>
      <c r="J218" s="46"/>
      <c r="K218" s="46"/>
      <c r="L218" s="43"/>
    </row>
    <row r="219" spans="1:12" x14ac:dyDescent="0.25">
      <c r="A219" s="44"/>
      <c r="B219" s="46"/>
      <c r="C219" s="46"/>
      <c r="D219" s="46"/>
      <c r="E219" s="46"/>
      <c r="F219" s="46"/>
      <c r="G219" s="46"/>
      <c r="H219" s="46"/>
      <c r="I219" s="46"/>
      <c r="J219" s="46"/>
      <c r="K219" s="46"/>
      <c r="L219" s="43"/>
    </row>
    <row r="220" spans="1:12" x14ac:dyDescent="0.25">
      <c r="A220" s="44"/>
      <c r="B220" s="46"/>
      <c r="C220" s="46"/>
      <c r="D220" s="46"/>
      <c r="E220" s="46"/>
      <c r="F220" s="46"/>
      <c r="G220" s="46"/>
      <c r="H220" s="46"/>
      <c r="I220" s="46"/>
      <c r="J220" s="46"/>
      <c r="K220" s="46"/>
      <c r="L220" s="43"/>
    </row>
    <row r="221" spans="1:12" x14ac:dyDescent="0.25">
      <c r="A221" s="44"/>
      <c r="B221" s="46"/>
      <c r="C221" s="46"/>
      <c r="D221" s="46"/>
      <c r="E221" s="46"/>
      <c r="F221" s="46"/>
      <c r="G221" s="46"/>
      <c r="H221" s="46"/>
      <c r="I221" s="46"/>
      <c r="J221" s="46"/>
      <c r="K221" s="46"/>
      <c r="L221" s="43"/>
    </row>
    <row r="222" spans="1:12" x14ac:dyDescent="0.25">
      <c r="A222" s="44"/>
      <c r="B222" s="46"/>
      <c r="C222" s="46"/>
      <c r="D222" s="46"/>
      <c r="E222" s="46"/>
      <c r="F222" s="46"/>
      <c r="G222" s="46"/>
      <c r="H222" s="46"/>
      <c r="I222" s="46"/>
      <c r="J222" s="46"/>
      <c r="K222" s="46"/>
      <c r="L222" s="43"/>
    </row>
    <row r="223" spans="1:12" x14ac:dyDescent="0.25">
      <c r="A223" s="44"/>
      <c r="B223" s="46"/>
      <c r="C223" s="46"/>
      <c r="D223" s="46"/>
      <c r="E223" s="46"/>
      <c r="F223" s="46"/>
      <c r="G223" s="46"/>
      <c r="H223" s="46"/>
      <c r="I223" s="46"/>
      <c r="J223" s="46"/>
      <c r="K223" s="46"/>
      <c r="L223" s="43"/>
    </row>
    <row r="224" spans="1:12" x14ac:dyDescent="0.25">
      <c r="A224" s="44"/>
      <c r="B224" s="46"/>
      <c r="C224" s="46"/>
      <c r="D224" s="46"/>
      <c r="E224" s="46"/>
      <c r="F224" s="46"/>
      <c r="G224" s="46"/>
      <c r="H224" s="46"/>
      <c r="I224" s="46"/>
      <c r="J224" s="46"/>
      <c r="K224" s="46"/>
      <c r="L224" s="43"/>
    </row>
    <row r="225" spans="1:12" x14ac:dyDescent="0.25">
      <c r="A225" s="44"/>
      <c r="B225" s="46"/>
      <c r="C225" s="46"/>
      <c r="D225" s="46"/>
      <c r="E225" s="46"/>
      <c r="F225" s="46"/>
      <c r="G225" s="46"/>
      <c r="H225" s="46"/>
      <c r="I225" s="46"/>
      <c r="J225" s="46"/>
      <c r="K225" s="46"/>
      <c r="L225" s="43"/>
    </row>
    <row r="226" spans="1:12" x14ac:dyDescent="0.25">
      <c r="A226" s="44"/>
      <c r="B226" s="46"/>
      <c r="C226" s="46"/>
      <c r="D226" s="46"/>
      <c r="E226" s="46"/>
      <c r="F226" s="46"/>
      <c r="G226" s="46"/>
      <c r="H226" s="46"/>
      <c r="I226" s="46"/>
      <c r="J226" s="46"/>
      <c r="K226" s="46"/>
      <c r="L226" s="43"/>
    </row>
    <row r="227" spans="1:12" x14ac:dyDescent="0.25">
      <c r="A227" s="44"/>
      <c r="B227" s="46"/>
      <c r="C227" s="46"/>
      <c r="D227" s="46"/>
      <c r="E227" s="46"/>
      <c r="F227" s="46"/>
      <c r="G227" s="46"/>
      <c r="H227" s="46"/>
      <c r="I227" s="46"/>
      <c r="J227" s="46"/>
      <c r="K227" s="46"/>
      <c r="L227" s="43"/>
    </row>
    <row r="228" spans="1:12" x14ac:dyDescent="0.25">
      <c r="A228" s="44"/>
      <c r="B228" s="46"/>
      <c r="C228" s="46"/>
      <c r="D228" s="46"/>
      <c r="E228" s="46"/>
      <c r="F228" s="46"/>
      <c r="G228" s="46"/>
      <c r="H228" s="46"/>
      <c r="I228" s="46"/>
      <c r="J228" s="46"/>
      <c r="K228" s="46"/>
      <c r="L228" s="43"/>
    </row>
    <row r="229" spans="1:12" x14ac:dyDescent="0.25">
      <c r="A229" s="44"/>
      <c r="B229" s="46"/>
      <c r="C229" s="46"/>
      <c r="D229" s="46"/>
      <c r="E229" s="46"/>
      <c r="F229" s="46"/>
      <c r="G229" s="46"/>
      <c r="H229" s="46"/>
      <c r="I229" s="46"/>
      <c r="J229" s="46"/>
      <c r="K229" s="46"/>
      <c r="L229" s="43"/>
    </row>
    <row r="230" spans="1:12" x14ac:dyDescent="0.25">
      <c r="A230" s="44"/>
      <c r="B230" s="46"/>
      <c r="C230" s="46"/>
      <c r="D230" s="46"/>
      <c r="E230" s="46"/>
      <c r="F230" s="46"/>
      <c r="G230" s="46"/>
      <c r="H230" s="46"/>
      <c r="I230" s="46"/>
      <c r="J230" s="46"/>
      <c r="K230" s="46"/>
      <c r="L230" s="43"/>
    </row>
    <row r="231" spans="1:12" x14ac:dyDescent="0.25">
      <c r="A231" s="44"/>
      <c r="B231" s="46"/>
      <c r="C231" s="46"/>
      <c r="D231" s="46"/>
      <c r="E231" s="46"/>
      <c r="F231" s="46"/>
      <c r="G231" s="46"/>
      <c r="H231" s="46"/>
      <c r="I231" s="46"/>
      <c r="J231" s="46"/>
      <c r="K231" s="46"/>
      <c r="L231" s="43"/>
    </row>
    <row r="232" spans="1:12" x14ac:dyDescent="0.25">
      <c r="A232" s="44"/>
      <c r="B232" s="46"/>
      <c r="C232" s="46"/>
      <c r="D232" s="46"/>
      <c r="E232" s="46"/>
      <c r="F232" s="46"/>
      <c r="G232" s="46"/>
      <c r="H232" s="46"/>
      <c r="I232" s="46"/>
      <c r="J232" s="46"/>
      <c r="K232" s="46"/>
      <c r="L232" s="43"/>
    </row>
    <row r="233" spans="1:12" x14ac:dyDescent="0.25">
      <c r="A233" s="44"/>
      <c r="B233" s="46"/>
      <c r="C233" s="46"/>
      <c r="D233" s="46"/>
      <c r="E233" s="46"/>
      <c r="F233" s="46"/>
      <c r="G233" s="46"/>
      <c r="H233" s="46"/>
      <c r="I233" s="46"/>
      <c r="J233" s="46"/>
      <c r="K233" s="46"/>
      <c r="L233" s="43"/>
    </row>
    <row r="234" spans="1:12" x14ac:dyDescent="0.25">
      <c r="A234" s="44"/>
      <c r="B234" s="46"/>
      <c r="C234" s="46"/>
      <c r="D234" s="46"/>
      <c r="E234" s="46"/>
      <c r="F234" s="46"/>
      <c r="G234" s="46"/>
      <c r="H234" s="46"/>
      <c r="I234" s="46"/>
      <c r="J234" s="46"/>
      <c r="K234" s="46"/>
      <c r="L234" s="43"/>
    </row>
    <row r="235" spans="1:12" x14ac:dyDescent="0.25">
      <c r="A235" s="44"/>
      <c r="B235" s="46"/>
      <c r="C235" s="46"/>
      <c r="D235" s="46"/>
      <c r="E235" s="46"/>
      <c r="F235" s="46"/>
      <c r="G235" s="46"/>
      <c r="H235" s="46"/>
      <c r="I235" s="46"/>
      <c r="J235" s="46"/>
      <c r="K235" s="46"/>
      <c r="L235" s="43"/>
    </row>
    <row r="236" spans="1:12" x14ac:dyDescent="0.25">
      <c r="A236" s="44"/>
      <c r="B236" s="46"/>
      <c r="C236" s="46"/>
      <c r="D236" s="46"/>
      <c r="E236" s="46"/>
      <c r="F236" s="46"/>
      <c r="G236" s="46"/>
      <c r="H236" s="46"/>
      <c r="I236" s="46"/>
      <c r="J236" s="46"/>
      <c r="K236" s="46"/>
      <c r="L236" s="43"/>
    </row>
    <row r="237" spans="1:12" x14ac:dyDescent="0.25">
      <c r="A237" s="44"/>
      <c r="B237" s="46"/>
      <c r="C237" s="46"/>
      <c r="D237" s="46"/>
      <c r="E237" s="46"/>
      <c r="F237" s="46"/>
      <c r="G237" s="46"/>
      <c r="H237" s="46"/>
      <c r="I237" s="46"/>
      <c r="J237" s="46"/>
      <c r="K237" s="46"/>
      <c r="L237" s="43"/>
    </row>
    <row r="238" spans="1:12" x14ac:dyDescent="0.25">
      <c r="A238" s="44"/>
      <c r="B238" s="46"/>
      <c r="C238" s="46"/>
      <c r="D238" s="46"/>
      <c r="E238" s="46"/>
      <c r="F238" s="46"/>
      <c r="G238" s="46"/>
      <c r="H238" s="46"/>
      <c r="I238" s="46"/>
      <c r="J238" s="46"/>
      <c r="K238" s="46"/>
      <c r="L238" s="43"/>
    </row>
    <row r="239" spans="1:12" x14ac:dyDescent="0.25">
      <c r="A239" s="44"/>
      <c r="B239" s="46"/>
      <c r="C239" s="46"/>
      <c r="D239" s="46"/>
      <c r="E239" s="46"/>
      <c r="F239" s="46"/>
      <c r="G239" s="46"/>
      <c r="H239" s="46"/>
      <c r="I239" s="46"/>
      <c r="J239" s="46"/>
      <c r="K239" s="46"/>
      <c r="L239" s="43"/>
    </row>
    <row r="240" spans="1:12" x14ac:dyDescent="0.25">
      <c r="A240" s="44"/>
      <c r="B240" s="46"/>
      <c r="C240" s="46"/>
      <c r="D240" s="46"/>
      <c r="E240" s="46"/>
      <c r="F240" s="46"/>
      <c r="G240" s="46"/>
      <c r="H240" s="46"/>
      <c r="I240" s="46"/>
      <c r="J240" s="46"/>
      <c r="K240" s="46"/>
      <c r="L240" s="43"/>
    </row>
    <row r="241" spans="1:12" x14ac:dyDescent="0.25">
      <c r="A241" s="44"/>
      <c r="B241" s="46"/>
      <c r="C241" s="46"/>
      <c r="D241" s="46"/>
      <c r="E241" s="46"/>
      <c r="F241" s="46"/>
      <c r="G241" s="46"/>
      <c r="H241" s="46"/>
      <c r="I241" s="46"/>
      <c r="J241" s="46"/>
      <c r="K241" s="46"/>
      <c r="L241" s="43"/>
    </row>
    <row r="242" spans="1:12" x14ac:dyDescent="0.25">
      <c r="A242" s="44"/>
      <c r="B242" s="46"/>
      <c r="C242" s="46"/>
      <c r="D242" s="46"/>
      <c r="E242" s="46"/>
      <c r="F242" s="46"/>
      <c r="G242" s="46"/>
      <c r="H242" s="46"/>
      <c r="I242" s="46"/>
      <c r="J242" s="46"/>
      <c r="K242" s="46"/>
      <c r="L242" s="43"/>
    </row>
    <row r="243" spans="1:12" x14ac:dyDescent="0.25">
      <c r="A243" s="44"/>
      <c r="B243" s="46"/>
      <c r="C243" s="46"/>
      <c r="D243" s="46"/>
      <c r="E243" s="46"/>
      <c r="F243" s="46"/>
      <c r="G243" s="46"/>
      <c r="H243" s="46"/>
      <c r="I243" s="46"/>
      <c r="J243" s="46"/>
      <c r="K243" s="46"/>
      <c r="L243" s="43"/>
    </row>
    <row r="244" spans="1:12" x14ac:dyDescent="0.25">
      <c r="A244" s="44"/>
      <c r="B244" s="46"/>
      <c r="C244" s="46"/>
      <c r="D244" s="46"/>
      <c r="E244" s="46"/>
      <c r="F244" s="46"/>
      <c r="G244" s="46"/>
      <c r="H244" s="46"/>
      <c r="I244" s="46"/>
      <c r="J244" s="46"/>
      <c r="K244" s="46"/>
      <c r="L244" s="43"/>
    </row>
    <row r="245" spans="1:12" x14ac:dyDescent="0.25">
      <c r="A245" s="44"/>
      <c r="B245" s="46"/>
      <c r="C245" s="46"/>
      <c r="D245" s="46"/>
      <c r="E245" s="46"/>
      <c r="F245" s="46"/>
      <c r="G245" s="46"/>
      <c r="H245" s="46"/>
      <c r="I245" s="46"/>
      <c r="J245" s="46"/>
      <c r="K245" s="46"/>
      <c r="L245" s="43"/>
    </row>
    <row r="246" spans="1:12" x14ac:dyDescent="0.25">
      <c r="A246" s="44"/>
      <c r="B246" s="46"/>
      <c r="C246" s="46"/>
      <c r="D246" s="46"/>
      <c r="E246" s="46"/>
      <c r="F246" s="46"/>
      <c r="G246" s="46"/>
      <c r="H246" s="46"/>
      <c r="I246" s="46"/>
      <c r="J246" s="46"/>
      <c r="K246" s="46"/>
      <c r="L246" s="43"/>
    </row>
    <row r="247" spans="1:12" x14ac:dyDescent="0.25">
      <c r="A247" s="44"/>
      <c r="B247" s="46"/>
      <c r="C247" s="46"/>
      <c r="D247" s="46"/>
      <c r="E247" s="46"/>
      <c r="F247" s="46"/>
      <c r="G247" s="46"/>
      <c r="H247" s="46"/>
      <c r="I247" s="46"/>
      <c r="J247" s="46"/>
      <c r="K247" s="46"/>
      <c r="L247" s="43"/>
    </row>
    <row r="248" spans="1:12" x14ac:dyDescent="0.25">
      <c r="A248" s="44"/>
      <c r="B248" s="46"/>
      <c r="C248" s="46"/>
      <c r="D248" s="46"/>
      <c r="E248" s="46"/>
      <c r="F248" s="46"/>
      <c r="G248" s="46"/>
      <c r="H248" s="46"/>
      <c r="I248" s="46"/>
      <c r="J248" s="46"/>
      <c r="K248" s="46"/>
      <c r="L248" s="43"/>
    </row>
    <row r="249" spans="1:12" x14ac:dyDescent="0.25">
      <c r="A249" s="44"/>
      <c r="B249" s="46"/>
      <c r="C249" s="46"/>
      <c r="D249" s="46"/>
      <c r="E249" s="46"/>
      <c r="F249" s="46"/>
      <c r="G249" s="46"/>
      <c r="H249" s="46"/>
      <c r="I249" s="46"/>
      <c r="J249" s="46"/>
      <c r="K249" s="46"/>
      <c r="L249" s="43"/>
    </row>
    <row r="250" spans="1:12" x14ac:dyDescent="0.25">
      <c r="A250" s="44"/>
      <c r="B250" s="46"/>
      <c r="C250" s="46"/>
      <c r="D250" s="46"/>
      <c r="E250" s="46"/>
      <c r="F250" s="46"/>
      <c r="G250" s="46"/>
      <c r="H250" s="46"/>
      <c r="I250" s="46"/>
      <c r="J250" s="46"/>
      <c r="K250" s="46"/>
      <c r="L250" s="43"/>
    </row>
    <row r="251" spans="1:12" x14ac:dyDescent="0.25">
      <c r="A251" s="44"/>
      <c r="B251" s="46"/>
      <c r="C251" s="46"/>
      <c r="D251" s="46"/>
      <c r="E251" s="46"/>
      <c r="F251" s="46"/>
      <c r="G251" s="46"/>
      <c r="H251" s="46"/>
      <c r="I251" s="46"/>
      <c r="J251" s="46"/>
      <c r="K251" s="46"/>
      <c r="L251" s="43"/>
    </row>
    <row r="252" spans="1:12" x14ac:dyDescent="0.25">
      <c r="A252" s="44"/>
      <c r="B252" s="46"/>
      <c r="C252" s="46"/>
      <c r="D252" s="46"/>
      <c r="E252" s="46"/>
      <c r="F252" s="46"/>
      <c r="G252" s="46"/>
      <c r="H252" s="46"/>
      <c r="I252" s="46"/>
      <c r="J252" s="46"/>
      <c r="K252" s="46"/>
      <c r="L252" s="43"/>
    </row>
    <row r="253" spans="1:12" x14ac:dyDescent="0.25">
      <c r="A253" s="44"/>
      <c r="B253" s="46"/>
      <c r="C253" s="46"/>
      <c r="D253" s="46"/>
      <c r="E253" s="46"/>
      <c r="F253" s="46"/>
      <c r="G253" s="46"/>
      <c r="H253" s="46"/>
      <c r="I253" s="46"/>
      <c r="J253" s="46"/>
      <c r="K253" s="46"/>
      <c r="L253" s="43"/>
    </row>
    <row r="254" spans="1:12" x14ac:dyDescent="0.25">
      <c r="A254" s="44"/>
      <c r="B254" s="46"/>
      <c r="C254" s="46"/>
      <c r="D254" s="46"/>
      <c r="E254" s="46"/>
      <c r="F254" s="46"/>
      <c r="G254" s="46"/>
      <c r="H254" s="46"/>
      <c r="I254" s="46"/>
      <c r="J254" s="46"/>
      <c r="K254" s="46"/>
      <c r="L254" s="43"/>
    </row>
    <row r="255" spans="1:12" x14ac:dyDescent="0.25">
      <c r="A255" s="44"/>
      <c r="B255" s="46"/>
      <c r="C255" s="46"/>
      <c r="D255" s="46"/>
      <c r="E255" s="46"/>
      <c r="F255" s="46"/>
      <c r="G255" s="46"/>
      <c r="H255" s="46"/>
      <c r="I255" s="46"/>
      <c r="J255" s="46"/>
      <c r="K255" s="46"/>
      <c r="L255" s="43"/>
    </row>
    <row r="256" spans="1:12" x14ac:dyDescent="0.25">
      <c r="A256" s="44"/>
      <c r="B256" s="46"/>
      <c r="C256" s="46"/>
      <c r="D256" s="46"/>
      <c r="E256" s="46"/>
      <c r="F256" s="46"/>
      <c r="G256" s="46"/>
      <c r="H256" s="46"/>
      <c r="I256" s="46"/>
      <c r="J256" s="46"/>
      <c r="K256" s="46"/>
      <c r="L256" s="43"/>
    </row>
    <row r="257" spans="1:12" x14ac:dyDescent="0.25">
      <c r="A257" s="44"/>
      <c r="B257" s="46"/>
      <c r="C257" s="46"/>
      <c r="D257" s="46"/>
      <c r="E257" s="46"/>
      <c r="F257" s="46"/>
      <c r="G257" s="46"/>
      <c r="H257" s="46"/>
      <c r="I257" s="46"/>
      <c r="J257" s="46"/>
      <c r="K257" s="46"/>
      <c r="L257" s="43"/>
    </row>
    <row r="258" spans="1:12" x14ac:dyDescent="0.25">
      <c r="A258" s="44"/>
      <c r="B258" s="46"/>
      <c r="C258" s="46"/>
      <c r="D258" s="46"/>
      <c r="E258" s="46"/>
      <c r="F258" s="46"/>
      <c r="G258" s="46"/>
      <c r="H258" s="46"/>
      <c r="I258" s="46"/>
      <c r="J258" s="46"/>
      <c r="K258" s="46"/>
      <c r="L258" s="43"/>
    </row>
    <row r="259" spans="1:12" x14ac:dyDescent="0.25">
      <c r="A259" s="44"/>
      <c r="B259" s="46"/>
      <c r="C259" s="46"/>
      <c r="D259" s="46"/>
      <c r="E259" s="46"/>
      <c r="F259" s="46"/>
      <c r="G259" s="46"/>
      <c r="H259" s="46"/>
      <c r="I259" s="46"/>
      <c r="J259" s="46"/>
      <c r="K259" s="46"/>
      <c r="L259" s="43"/>
    </row>
    <row r="260" spans="1:12" x14ac:dyDescent="0.25">
      <c r="A260" s="44"/>
      <c r="B260" s="46"/>
      <c r="C260" s="46"/>
      <c r="D260" s="46"/>
      <c r="E260" s="46"/>
      <c r="F260" s="46"/>
      <c r="G260" s="46"/>
      <c r="H260" s="46"/>
      <c r="I260" s="46"/>
      <c r="J260" s="46"/>
      <c r="K260" s="46"/>
      <c r="L260" s="43"/>
    </row>
    <row r="261" spans="1:12" x14ac:dyDescent="0.25">
      <c r="A261" s="44"/>
      <c r="B261" s="46"/>
      <c r="C261" s="46"/>
      <c r="D261" s="46"/>
      <c r="E261" s="46"/>
      <c r="F261" s="46"/>
      <c r="G261" s="46"/>
      <c r="H261" s="46"/>
      <c r="I261" s="46"/>
      <c r="J261" s="46"/>
      <c r="K261" s="46"/>
      <c r="L261" s="43"/>
    </row>
    <row r="262" spans="1:12" x14ac:dyDescent="0.25">
      <c r="A262" s="44"/>
      <c r="B262" s="46"/>
      <c r="C262" s="46"/>
      <c r="D262" s="46"/>
      <c r="E262" s="46"/>
      <c r="F262" s="46"/>
      <c r="G262" s="46"/>
      <c r="H262" s="46"/>
      <c r="I262" s="46"/>
      <c r="J262" s="46"/>
      <c r="K262" s="46"/>
      <c r="L262" s="43"/>
    </row>
    <row r="263" spans="1:12" x14ac:dyDescent="0.25">
      <c r="A263" s="44"/>
      <c r="B263" s="46"/>
      <c r="C263" s="46"/>
      <c r="D263" s="46"/>
      <c r="E263" s="46"/>
      <c r="F263" s="46"/>
      <c r="G263" s="46"/>
      <c r="H263" s="46"/>
      <c r="I263" s="46"/>
      <c r="J263" s="46"/>
      <c r="K263" s="46"/>
      <c r="L263" s="43"/>
    </row>
    <row r="264" spans="1:12" x14ac:dyDescent="0.25">
      <c r="A264" s="44"/>
      <c r="B264" s="46"/>
      <c r="C264" s="46"/>
      <c r="D264" s="46"/>
      <c r="E264" s="46"/>
      <c r="F264" s="46"/>
      <c r="G264" s="46"/>
      <c r="H264" s="46"/>
      <c r="I264" s="46"/>
      <c r="J264" s="46"/>
      <c r="K264" s="46"/>
      <c r="L264" s="43"/>
    </row>
    <row r="265" spans="1:12" x14ac:dyDescent="0.25">
      <c r="A265" s="44"/>
      <c r="B265" s="46"/>
      <c r="C265" s="46"/>
      <c r="D265" s="46"/>
      <c r="E265" s="46"/>
      <c r="F265" s="46"/>
      <c r="G265" s="46"/>
      <c r="H265" s="46"/>
      <c r="I265" s="46"/>
      <c r="J265" s="46"/>
      <c r="K265" s="46"/>
      <c r="L265" s="43"/>
    </row>
    <row r="266" spans="1:12" x14ac:dyDescent="0.25">
      <c r="A266" s="44"/>
      <c r="B266" s="46"/>
      <c r="C266" s="46"/>
      <c r="D266" s="46"/>
      <c r="E266" s="46"/>
      <c r="F266" s="46"/>
      <c r="G266" s="46"/>
      <c r="H266" s="46"/>
      <c r="I266" s="46"/>
      <c r="J266" s="46"/>
      <c r="K266" s="46"/>
      <c r="L266" s="43"/>
    </row>
    <row r="267" spans="1:12" x14ac:dyDescent="0.25">
      <c r="A267" s="44"/>
      <c r="B267" s="46"/>
      <c r="C267" s="46"/>
      <c r="D267" s="46"/>
      <c r="E267" s="46"/>
      <c r="F267" s="46"/>
      <c r="G267" s="46"/>
      <c r="H267" s="46"/>
      <c r="I267" s="46"/>
      <c r="J267" s="46"/>
      <c r="K267" s="46"/>
      <c r="L267" s="43"/>
    </row>
    <row r="268" spans="1:12" x14ac:dyDescent="0.25">
      <c r="A268" s="44"/>
      <c r="B268" s="46"/>
      <c r="C268" s="46"/>
      <c r="D268" s="46"/>
      <c r="E268" s="46"/>
      <c r="F268" s="46"/>
      <c r="G268" s="46"/>
      <c r="H268" s="46"/>
      <c r="I268" s="46"/>
      <c r="J268" s="46"/>
      <c r="K268" s="46"/>
      <c r="L268" s="43"/>
    </row>
    <row r="269" spans="1:12" x14ac:dyDescent="0.25">
      <c r="A269" s="44"/>
      <c r="B269" s="46"/>
      <c r="C269" s="46"/>
      <c r="D269" s="46"/>
      <c r="E269" s="46"/>
      <c r="F269" s="46"/>
      <c r="G269" s="46"/>
      <c r="H269" s="46"/>
      <c r="I269" s="46"/>
      <c r="J269" s="46"/>
      <c r="K269" s="46"/>
      <c r="L269" s="43"/>
    </row>
    <row r="270" spans="1:12" x14ac:dyDescent="0.25">
      <c r="A270" s="44"/>
      <c r="B270" s="46"/>
      <c r="C270" s="46"/>
      <c r="D270" s="46"/>
      <c r="E270" s="46"/>
      <c r="F270" s="46"/>
      <c r="G270" s="46"/>
      <c r="H270" s="46"/>
      <c r="I270" s="46"/>
      <c r="J270" s="46"/>
      <c r="K270" s="46"/>
      <c r="L270" s="43"/>
    </row>
    <row r="271" spans="1:12" x14ac:dyDescent="0.25">
      <c r="A271" s="44"/>
      <c r="B271" s="46"/>
      <c r="C271" s="46"/>
      <c r="D271" s="46"/>
      <c r="E271" s="46"/>
      <c r="F271" s="46"/>
      <c r="G271" s="46"/>
      <c r="H271" s="46"/>
      <c r="I271" s="46"/>
      <c r="J271" s="46"/>
      <c r="K271" s="46"/>
      <c r="L271" s="43"/>
    </row>
    <row r="272" spans="1:12" x14ac:dyDescent="0.25">
      <c r="A272" s="44"/>
      <c r="B272" s="46"/>
      <c r="C272" s="46"/>
      <c r="D272" s="46"/>
      <c r="E272" s="46"/>
      <c r="F272" s="46"/>
      <c r="G272" s="46"/>
      <c r="H272" s="46"/>
      <c r="I272" s="46"/>
      <c r="J272" s="46"/>
      <c r="K272" s="46"/>
      <c r="L272" s="43"/>
    </row>
    <row r="273" spans="1:12" x14ac:dyDescent="0.25">
      <c r="A273" s="44"/>
      <c r="B273" s="46"/>
      <c r="C273" s="46"/>
      <c r="D273" s="46"/>
      <c r="E273" s="46"/>
      <c r="F273" s="46"/>
      <c r="G273" s="46"/>
      <c r="H273" s="46"/>
      <c r="I273" s="46"/>
      <c r="J273" s="46"/>
      <c r="K273" s="46"/>
      <c r="L273" s="43"/>
    </row>
    <row r="274" spans="1:12" x14ac:dyDescent="0.25">
      <c r="A274" s="44"/>
      <c r="B274" s="46"/>
      <c r="C274" s="46"/>
      <c r="D274" s="46"/>
      <c r="E274" s="46"/>
      <c r="F274" s="46"/>
      <c r="G274" s="46"/>
      <c r="H274" s="46"/>
      <c r="I274" s="46"/>
      <c r="J274" s="46"/>
      <c r="K274" s="46"/>
      <c r="L274" s="43"/>
    </row>
    <row r="275" spans="1:12" x14ac:dyDescent="0.25">
      <c r="A275" s="44"/>
      <c r="B275" s="46"/>
      <c r="C275" s="46"/>
      <c r="D275" s="46"/>
      <c r="E275" s="46"/>
      <c r="F275" s="46"/>
      <c r="G275" s="46"/>
      <c r="H275" s="46"/>
      <c r="I275" s="46"/>
      <c r="J275" s="46"/>
      <c r="K275" s="46"/>
      <c r="L275" s="43"/>
    </row>
    <row r="276" spans="1:12" x14ac:dyDescent="0.25">
      <c r="A276" s="44"/>
      <c r="B276" s="46"/>
      <c r="C276" s="46"/>
      <c r="D276" s="46"/>
      <c r="E276" s="46"/>
      <c r="F276" s="46"/>
      <c r="G276" s="46"/>
      <c r="H276" s="46"/>
      <c r="I276" s="46"/>
      <c r="J276" s="46"/>
      <c r="K276" s="46"/>
      <c r="L276" s="43"/>
    </row>
    <row r="277" spans="1:12" x14ac:dyDescent="0.25">
      <c r="A277" s="44"/>
      <c r="B277" s="46"/>
      <c r="C277" s="46"/>
      <c r="D277" s="46"/>
      <c r="E277" s="46"/>
      <c r="F277" s="46"/>
      <c r="G277" s="46"/>
      <c r="H277" s="46"/>
      <c r="I277" s="46"/>
      <c r="J277" s="46"/>
      <c r="K277" s="46"/>
      <c r="L277" s="43"/>
    </row>
    <row r="278" spans="1:12" x14ac:dyDescent="0.25">
      <c r="A278" s="44"/>
      <c r="B278" s="46"/>
      <c r="C278" s="46"/>
      <c r="D278" s="46"/>
      <c r="E278" s="46"/>
      <c r="F278" s="46"/>
      <c r="G278" s="46"/>
      <c r="H278" s="46"/>
      <c r="I278" s="46"/>
      <c r="J278" s="46"/>
      <c r="K278" s="46"/>
      <c r="L278" s="43"/>
    </row>
    <row r="279" spans="1:12" x14ac:dyDescent="0.25">
      <c r="A279" s="44"/>
      <c r="B279" s="46"/>
      <c r="C279" s="46"/>
      <c r="D279" s="46"/>
      <c r="E279" s="46"/>
      <c r="F279" s="46"/>
      <c r="G279" s="46"/>
      <c r="H279" s="46"/>
      <c r="I279" s="46"/>
      <c r="J279" s="46"/>
      <c r="K279" s="46"/>
      <c r="L279" s="43"/>
    </row>
    <row r="280" spans="1:12" x14ac:dyDescent="0.25">
      <c r="A280" s="44"/>
      <c r="B280" s="46"/>
      <c r="C280" s="46"/>
      <c r="D280" s="46"/>
      <c r="E280" s="46"/>
      <c r="F280" s="46"/>
      <c r="G280" s="46"/>
      <c r="H280" s="46"/>
      <c r="I280" s="46"/>
      <c r="J280" s="46"/>
      <c r="K280" s="46"/>
      <c r="L280" s="43"/>
    </row>
    <row r="281" spans="1:12" x14ac:dyDescent="0.25">
      <c r="A281" s="44"/>
      <c r="B281" s="46"/>
      <c r="C281" s="46"/>
      <c r="D281" s="46"/>
      <c r="E281" s="46"/>
      <c r="F281" s="46"/>
      <c r="G281" s="46"/>
      <c r="H281" s="46"/>
      <c r="I281" s="46"/>
      <c r="J281" s="46"/>
      <c r="K281" s="46"/>
      <c r="L281" s="43"/>
    </row>
    <row r="282" spans="1:12" x14ac:dyDescent="0.25">
      <c r="A282" s="44"/>
      <c r="B282" s="46"/>
      <c r="C282" s="46"/>
      <c r="D282" s="46"/>
      <c r="E282" s="46"/>
      <c r="F282" s="46"/>
      <c r="G282" s="46"/>
      <c r="H282" s="46"/>
      <c r="I282" s="46"/>
      <c r="J282" s="46"/>
      <c r="K282" s="46"/>
      <c r="L282" s="43"/>
    </row>
    <row r="283" spans="1:12" x14ac:dyDescent="0.25">
      <c r="A283" s="44"/>
      <c r="B283" s="46"/>
      <c r="C283" s="46"/>
      <c r="D283" s="46"/>
      <c r="E283" s="46"/>
      <c r="F283" s="46"/>
      <c r="G283" s="46"/>
      <c r="H283" s="46"/>
      <c r="I283" s="46"/>
      <c r="J283" s="46"/>
      <c r="K283" s="46"/>
      <c r="L283" s="43"/>
    </row>
    <row r="284" spans="1:12" x14ac:dyDescent="0.25">
      <c r="A284" s="44"/>
      <c r="B284" s="46"/>
      <c r="C284" s="46"/>
      <c r="D284" s="46"/>
      <c r="E284" s="46"/>
      <c r="F284" s="46"/>
      <c r="G284" s="46"/>
      <c r="H284" s="46"/>
      <c r="I284" s="46"/>
      <c r="J284" s="46"/>
      <c r="K284" s="46"/>
      <c r="L284" s="43"/>
    </row>
    <row r="285" spans="1:12" x14ac:dyDescent="0.25">
      <c r="A285" s="44"/>
      <c r="B285" s="46"/>
      <c r="C285" s="46"/>
      <c r="D285" s="46"/>
      <c r="E285" s="46"/>
      <c r="F285" s="46"/>
      <c r="G285" s="46"/>
      <c r="H285" s="46"/>
      <c r="I285" s="46"/>
      <c r="J285" s="46"/>
      <c r="K285" s="46"/>
      <c r="L285" s="43"/>
    </row>
    <row r="286" spans="1:12" x14ac:dyDescent="0.25">
      <c r="A286" s="44"/>
      <c r="B286" s="46"/>
      <c r="C286" s="46"/>
      <c r="D286" s="46"/>
      <c r="E286" s="46"/>
      <c r="F286" s="46"/>
      <c r="G286" s="46"/>
      <c r="H286" s="46"/>
      <c r="I286" s="46"/>
      <c r="J286" s="46"/>
      <c r="K286" s="46"/>
      <c r="L286" s="43"/>
    </row>
    <row r="287" spans="1:12" x14ac:dyDescent="0.25">
      <c r="A287" s="44"/>
      <c r="B287" s="46"/>
      <c r="C287" s="46"/>
      <c r="D287" s="46"/>
      <c r="E287" s="46"/>
      <c r="F287" s="46"/>
      <c r="G287" s="46"/>
      <c r="H287" s="46"/>
      <c r="I287" s="46"/>
      <c r="J287" s="46"/>
      <c r="K287" s="46"/>
      <c r="L287" s="43"/>
    </row>
    <row r="288" spans="1:12" x14ac:dyDescent="0.25">
      <c r="A288" s="44"/>
      <c r="B288" s="46"/>
      <c r="C288" s="46"/>
      <c r="D288" s="46"/>
      <c r="E288" s="46"/>
      <c r="F288" s="46"/>
      <c r="G288" s="46"/>
      <c r="H288" s="46"/>
      <c r="I288" s="46"/>
      <c r="J288" s="46"/>
      <c r="K288" s="46"/>
      <c r="L288" s="43"/>
    </row>
    <row r="289" spans="1:12" x14ac:dyDescent="0.25">
      <c r="A289" s="44"/>
      <c r="B289" s="46"/>
      <c r="C289" s="46"/>
      <c r="D289" s="46"/>
      <c r="E289" s="46"/>
      <c r="F289" s="46"/>
      <c r="G289" s="46"/>
      <c r="H289" s="46"/>
      <c r="I289" s="46"/>
      <c r="J289" s="46"/>
      <c r="K289" s="46"/>
      <c r="L289" s="43"/>
    </row>
    <row r="290" spans="1:12" x14ac:dyDescent="0.25">
      <c r="A290" s="44"/>
      <c r="B290" s="46"/>
      <c r="C290" s="46"/>
      <c r="D290" s="46"/>
      <c r="E290" s="46"/>
      <c r="F290" s="46"/>
      <c r="G290" s="46"/>
      <c r="H290" s="46"/>
      <c r="I290" s="46"/>
      <c r="J290" s="46"/>
      <c r="K290" s="46"/>
      <c r="L290" s="43"/>
    </row>
    <row r="291" spans="1:12" x14ac:dyDescent="0.25">
      <c r="A291" s="44"/>
      <c r="B291" s="46"/>
      <c r="C291" s="46"/>
      <c r="D291" s="46"/>
      <c r="E291" s="46"/>
      <c r="F291" s="46"/>
      <c r="G291" s="46"/>
      <c r="H291" s="46"/>
      <c r="I291" s="46"/>
      <c r="J291" s="46"/>
      <c r="K291" s="46"/>
      <c r="L291" s="43"/>
    </row>
    <row r="292" spans="1:12" x14ac:dyDescent="0.25">
      <c r="A292" s="44"/>
      <c r="B292" s="46"/>
      <c r="C292" s="46"/>
      <c r="D292" s="46"/>
      <c r="E292" s="46"/>
      <c r="F292" s="46"/>
      <c r="G292" s="46"/>
      <c r="H292" s="46"/>
      <c r="I292" s="46"/>
      <c r="J292" s="46"/>
      <c r="K292" s="46"/>
      <c r="L292" s="43"/>
    </row>
    <row r="293" spans="1:12" x14ac:dyDescent="0.25">
      <c r="A293" s="44"/>
      <c r="B293" s="46"/>
      <c r="C293" s="46"/>
      <c r="D293" s="46"/>
      <c r="E293" s="46"/>
      <c r="F293" s="46"/>
      <c r="G293" s="46"/>
      <c r="H293" s="46"/>
      <c r="I293" s="46"/>
      <c r="J293" s="46"/>
      <c r="K293" s="46"/>
      <c r="L293" s="43"/>
    </row>
    <row r="294" spans="1:12" x14ac:dyDescent="0.25">
      <c r="A294" s="44"/>
      <c r="B294" s="46"/>
      <c r="C294" s="46"/>
      <c r="D294" s="46"/>
      <c r="E294" s="46"/>
      <c r="F294" s="46"/>
      <c r="G294" s="46"/>
      <c r="H294" s="46"/>
      <c r="I294" s="46"/>
      <c r="J294" s="46"/>
      <c r="K294" s="46"/>
      <c r="L294" s="43"/>
    </row>
    <row r="295" spans="1:12" x14ac:dyDescent="0.25">
      <c r="A295" s="44"/>
      <c r="B295" s="46"/>
      <c r="C295" s="46"/>
      <c r="D295" s="46"/>
      <c r="E295" s="46"/>
      <c r="F295" s="46"/>
      <c r="G295" s="46"/>
      <c r="H295" s="46"/>
      <c r="I295" s="46"/>
      <c r="J295" s="46"/>
      <c r="K295" s="46"/>
      <c r="L295" s="43"/>
    </row>
    <row r="296" spans="1:12" x14ac:dyDescent="0.25">
      <c r="A296" s="44"/>
      <c r="B296" s="46"/>
      <c r="C296" s="46"/>
      <c r="D296" s="46"/>
      <c r="E296" s="46"/>
      <c r="F296" s="46"/>
      <c r="G296" s="46"/>
      <c r="H296" s="46"/>
      <c r="I296" s="46"/>
      <c r="J296" s="46"/>
      <c r="K296" s="46"/>
      <c r="L296" s="43"/>
    </row>
    <row r="297" spans="1:12" x14ac:dyDescent="0.25">
      <c r="A297" s="44"/>
      <c r="B297" s="46"/>
      <c r="C297" s="46"/>
      <c r="D297" s="46"/>
      <c r="E297" s="46"/>
      <c r="F297" s="46"/>
      <c r="G297" s="46"/>
      <c r="H297" s="46"/>
      <c r="I297" s="46"/>
      <c r="J297" s="46"/>
      <c r="K297" s="46"/>
      <c r="L297" s="43"/>
    </row>
    <row r="298" spans="1:12" x14ac:dyDescent="0.25">
      <c r="A298" s="44"/>
      <c r="B298" s="46"/>
      <c r="C298" s="46"/>
      <c r="D298" s="46"/>
      <c r="E298" s="46"/>
      <c r="F298" s="46"/>
      <c r="G298" s="46"/>
      <c r="H298" s="46"/>
      <c r="I298" s="46"/>
      <c r="J298" s="46"/>
      <c r="K298" s="46"/>
      <c r="L298" s="43"/>
    </row>
    <row r="299" spans="1:12" x14ac:dyDescent="0.25">
      <c r="A299" s="44"/>
      <c r="B299" s="46"/>
      <c r="C299" s="46"/>
      <c r="D299" s="46"/>
      <c r="E299" s="46"/>
      <c r="F299" s="46"/>
      <c r="G299" s="46"/>
      <c r="H299" s="46"/>
      <c r="I299" s="46"/>
      <c r="J299" s="46"/>
      <c r="K299" s="46"/>
      <c r="L299" s="43"/>
    </row>
    <row r="300" spans="1:12" x14ac:dyDescent="0.25">
      <c r="A300" s="44"/>
      <c r="B300" s="46"/>
      <c r="C300" s="46"/>
      <c r="D300" s="46"/>
      <c r="E300" s="46"/>
      <c r="F300" s="46"/>
      <c r="G300" s="46"/>
      <c r="H300" s="46"/>
      <c r="I300" s="46"/>
      <c r="J300" s="46"/>
      <c r="K300" s="46"/>
      <c r="L300" s="43"/>
    </row>
    <row r="301" spans="1:12" x14ac:dyDescent="0.25">
      <c r="A301" s="44"/>
      <c r="B301" s="46"/>
      <c r="C301" s="46"/>
      <c r="D301" s="46"/>
      <c r="E301" s="46"/>
      <c r="F301" s="46"/>
      <c r="G301" s="46"/>
      <c r="H301" s="46"/>
      <c r="I301" s="46"/>
      <c r="J301" s="46"/>
      <c r="K301" s="46"/>
      <c r="L301" s="43"/>
    </row>
    <row r="302" spans="1:12" x14ac:dyDescent="0.25">
      <c r="A302" s="44"/>
      <c r="B302" s="46"/>
      <c r="C302" s="46"/>
      <c r="D302" s="46"/>
      <c r="E302" s="46"/>
      <c r="F302" s="46"/>
      <c r="G302" s="46"/>
      <c r="H302" s="46"/>
      <c r="I302" s="46"/>
      <c r="J302" s="46"/>
      <c r="K302" s="46"/>
      <c r="L302" s="43"/>
    </row>
    <row r="303" spans="1:12" x14ac:dyDescent="0.25">
      <c r="A303" s="44"/>
      <c r="B303" s="46"/>
      <c r="C303" s="46"/>
      <c r="D303" s="46"/>
      <c r="E303" s="46"/>
      <c r="F303" s="46"/>
      <c r="G303" s="46"/>
      <c r="H303" s="46"/>
      <c r="I303" s="46"/>
      <c r="J303" s="46"/>
      <c r="K303" s="46"/>
      <c r="L303" s="43"/>
    </row>
    <row r="304" spans="1:12" x14ac:dyDescent="0.25">
      <c r="A304" s="44"/>
      <c r="B304" s="46"/>
      <c r="C304" s="46"/>
      <c r="D304" s="46"/>
      <c r="E304" s="46"/>
      <c r="F304" s="46"/>
      <c r="G304" s="46"/>
      <c r="H304" s="46"/>
      <c r="I304" s="46"/>
      <c r="J304" s="46"/>
      <c r="K304" s="46"/>
      <c r="L304" s="43"/>
    </row>
    <row r="305" spans="1:12" x14ac:dyDescent="0.25">
      <c r="A305" s="44"/>
      <c r="B305" s="46"/>
      <c r="C305" s="46"/>
      <c r="D305" s="46"/>
      <c r="E305" s="46"/>
      <c r="F305" s="46"/>
      <c r="G305" s="46"/>
      <c r="H305" s="46"/>
      <c r="I305" s="46"/>
      <c r="J305" s="46"/>
      <c r="K305" s="46"/>
      <c r="L305" s="43"/>
    </row>
    <row r="306" spans="1:12" x14ac:dyDescent="0.25">
      <c r="A306" s="44"/>
      <c r="B306" s="46"/>
      <c r="C306" s="46"/>
      <c r="D306" s="46"/>
      <c r="E306" s="46"/>
      <c r="F306" s="46"/>
      <c r="G306" s="46"/>
      <c r="H306" s="46"/>
      <c r="I306" s="46"/>
      <c r="J306" s="46"/>
      <c r="K306" s="46"/>
      <c r="L306" s="43"/>
    </row>
    <row r="307" spans="1:12" x14ac:dyDescent="0.25">
      <c r="A307" s="44"/>
      <c r="B307" s="46"/>
      <c r="C307" s="46"/>
      <c r="D307" s="46"/>
      <c r="E307" s="46"/>
      <c r="F307" s="46"/>
      <c r="G307" s="46"/>
      <c r="H307" s="46"/>
      <c r="I307" s="46"/>
      <c r="J307" s="46"/>
      <c r="K307" s="46"/>
      <c r="L307" s="43"/>
    </row>
    <row r="308" spans="1:12" x14ac:dyDescent="0.25">
      <c r="A308" s="44"/>
      <c r="B308" s="46"/>
      <c r="C308" s="46"/>
      <c r="D308" s="46"/>
      <c r="E308" s="46"/>
      <c r="F308" s="46"/>
      <c r="G308" s="46"/>
      <c r="H308" s="46"/>
      <c r="I308" s="46"/>
      <c r="J308" s="46"/>
      <c r="K308" s="46"/>
      <c r="L308" s="43"/>
    </row>
    <row r="309" spans="1:12" x14ac:dyDescent="0.25">
      <c r="A309" s="44"/>
      <c r="B309" s="46"/>
      <c r="C309" s="46"/>
      <c r="D309" s="46"/>
      <c r="E309" s="46"/>
      <c r="F309" s="46"/>
      <c r="G309" s="46"/>
      <c r="H309" s="46"/>
      <c r="I309" s="46"/>
      <c r="J309" s="46"/>
      <c r="K309" s="46"/>
      <c r="L309" s="43"/>
    </row>
    <row r="310" spans="1:12" x14ac:dyDescent="0.25">
      <c r="A310" s="44"/>
      <c r="B310" s="46"/>
      <c r="C310" s="46"/>
      <c r="D310" s="46"/>
      <c r="E310" s="46"/>
      <c r="F310" s="46"/>
      <c r="G310" s="46"/>
      <c r="H310" s="46"/>
      <c r="I310" s="46"/>
      <c r="J310" s="46"/>
      <c r="K310" s="46"/>
      <c r="L310" s="43"/>
    </row>
    <row r="311" spans="1:12" x14ac:dyDescent="0.25">
      <c r="A311" s="44"/>
      <c r="B311" s="46"/>
      <c r="C311" s="46"/>
      <c r="D311" s="46"/>
      <c r="E311" s="46"/>
      <c r="F311" s="46"/>
      <c r="G311" s="46"/>
      <c r="H311" s="46"/>
      <c r="I311" s="46"/>
      <c r="J311" s="46"/>
      <c r="K311" s="46"/>
      <c r="L311" s="43"/>
    </row>
    <row r="312" spans="1:12" x14ac:dyDescent="0.25">
      <c r="A312" s="44"/>
      <c r="B312" s="46"/>
      <c r="C312" s="46"/>
      <c r="D312" s="46"/>
      <c r="E312" s="46"/>
      <c r="F312" s="46"/>
      <c r="G312" s="46"/>
      <c r="H312" s="46"/>
      <c r="I312" s="46"/>
      <c r="J312" s="46"/>
      <c r="K312" s="46"/>
      <c r="L312" s="43"/>
    </row>
    <row r="313" spans="1:12" x14ac:dyDescent="0.25">
      <c r="A313" s="44"/>
      <c r="B313" s="46"/>
      <c r="C313" s="46"/>
      <c r="D313" s="46"/>
      <c r="E313" s="46"/>
      <c r="F313" s="46"/>
      <c r="G313" s="46"/>
      <c r="H313" s="46"/>
      <c r="I313" s="46"/>
      <c r="J313" s="46"/>
      <c r="K313" s="46"/>
      <c r="L313" s="43"/>
    </row>
    <row r="314" spans="1:12" x14ac:dyDescent="0.25">
      <c r="A314" s="44"/>
      <c r="B314" s="46"/>
      <c r="C314" s="46"/>
      <c r="D314" s="46"/>
      <c r="E314" s="46"/>
      <c r="F314" s="46"/>
      <c r="G314" s="46"/>
      <c r="H314" s="46"/>
      <c r="I314" s="46"/>
      <c r="J314" s="46"/>
      <c r="K314" s="46"/>
      <c r="L314" s="43"/>
    </row>
    <row r="315" spans="1:12" x14ac:dyDescent="0.25">
      <c r="A315" s="44"/>
      <c r="B315" s="46"/>
      <c r="C315" s="46"/>
      <c r="D315" s="46"/>
      <c r="E315" s="46"/>
      <c r="F315" s="46"/>
      <c r="G315" s="46"/>
      <c r="H315" s="46"/>
      <c r="I315" s="46"/>
      <c r="J315" s="46"/>
      <c r="K315" s="46"/>
      <c r="L315" s="43"/>
    </row>
    <row r="316" spans="1:12" x14ac:dyDescent="0.25">
      <c r="A316" s="44"/>
      <c r="B316" s="46"/>
      <c r="C316" s="46"/>
      <c r="D316" s="46"/>
      <c r="E316" s="46"/>
      <c r="F316" s="46"/>
      <c r="G316" s="46"/>
      <c r="H316" s="46"/>
      <c r="I316" s="46"/>
      <c r="J316" s="46"/>
      <c r="K316" s="46"/>
      <c r="L316" s="43"/>
    </row>
    <row r="317" spans="1:12" x14ac:dyDescent="0.25">
      <c r="A317" s="44"/>
      <c r="B317" s="46"/>
      <c r="C317" s="46"/>
      <c r="D317" s="46"/>
      <c r="E317" s="46"/>
      <c r="F317" s="46"/>
      <c r="G317" s="46"/>
      <c r="H317" s="46"/>
      <c r="I317" s="46"/>
      <c r="J317" s="46"/>
      <c r="K317" s="46"/>
      <c r="L317" s="43"/>
    </row>
    <row r="318" spans="1:12" x14ac:dyDescent="0.25">
      <c r="A318" s="44"/>
      <c r="B318" s="46"/>
      <c r="C318" s="46"/>
      <c r="D318" s="46"/>
      <c r="E318" s="46"/>
      <c r="F318" s="46"/>
      <c r="G318" s="46"/>
      <c r="H318" s="46"/>
      <c r="I318" s="46"/>
      <c r="J318" s="46"/>
      <c r="K318" s="46"/>
      <c r="L318" s="43"/>
    </row>
    <row r="319" spans="1:12" x14ac:dyDescent="0.25">
      <c r="A319" s="44"/>
      <c r="B319" s="46"/>
      <c r="C319" s="46"/>
      <c r="D319" s="46"/>
      <c r="E319" s="46"/>
      <c r="F319" s="46"/>
      <c r="G319" s="46"/>
      <c r="H319" s="46"/>
      <c r="I319" s="46"/>
      <c r="J319" s="46"/>
      <c r="K319" s="46"/>
      <c r="L319" s="43"/>
    </row>
    <row r="320" spans="1:12" x14ac:dyDescent="0.25">
      <c r="A320" s="44"/>
      <c r="B320" s="46"/>
      <c r="C320" s="46"/>
      <c r="D320" s="46"/>
      <c r="E320" s="46"/>
      <c r="F320" s="46"/>
      <c r="G320" s="46"/>
      <c r="H320" s="46"/>
      <c r="I320" s="46"/>
      <c r="J320" s="46"/>
      <c r="K320" s="46"/>
      <c r="L320" s="43"/>
    </row>
    <row r="321" spans="1:12" x14ac:dyDescent="0.25">
      <c r="A321" s="44"/>
      <c r="B321" s="46"/>
      <c r="C321" s="46"/>
      <c r="D321" s="46"/>
      <c r="E321" s="46"/>
      <c r="F321" s="46"/>
      <c r="G321" s="46"/>
      <c r="H321" s="46"/>
      <c r="I321" s="46"/>
      <c r="J321" s="46"/>
      <c r="K321" s="46"/>
      <c r="L321" s="43"/>
    </row>
    <row r="322" spans="1:12" x14ac:dyDescent="0.25">
      <c r="A322" s="44"/>
      <c r="B322" s="46"/>
      <c r="C322" s="46"/>
      <c r="D322" s="46"/>
      <c r="E322" s="46"/>
      <c r="F322" s="46"/>
      <c r="G322" s="46"/>
      <c r="H322" s="46"/>
      <c r="I322" s="46"/>
      <c r="J322" s="46"/>
      <c r="K322" s="46"/>
      <c r="L322" s="43"/>
    </row>
    <row r="323" spans="1:12" x14ac:dyDescent="0.25">
      <c r="A323" s="44"/>
      <c r="B323" s="46"/>
      <c r="C323" s="46"/>
      <c r="D323" s="46"/>
      <c r="E323" s="46"/>
      <c r="F323" s="46"/>
      <c r="G323" s="46"/>
      <c r="H323" s="46"/>
      <c r="I323" s="46"/>
      <c r="J323" s="46"/>
      <c r="K323" s="46"/>
      <c r="L323" s="43"/>
    </row>
    <row r="324" spans="1:12" x14ac:dyDescent="0.25">
      <c r="A324" s="44"/>
      <c r="B324" s="46"/>
      <c r="C324" s="46"/>
      <c r="D324" s="46"/>
      <c r="E324" s="46"/>
      <c r="F324" s="46"/>
      <c r="G324" s="46"/>
      <c r="H324" s="46"/>
      <c r="I324" s="46"/>
      <c r="J324" s="46"/>
      <c r="K324" s="46"/>
      <c r="L324" s="43"/>
    </row>
    <row r="325" spans="1:12" x14ac:dyDescent="0.25">
      <c r="A325" s="44"/>
      <c r="B325" s="46"/>
      <c r="C325" s="46"/>
      <c r="D325" s="46"/>
      <c r="E325" s="46"/>
      <c r="F325" s="46"/>
      <c r="G325" s="46"/>
      <c r="H325" s="46"/>
      <c r="I325" s="46"/>
      <c r="J325" s="46"/>
      <c r="K325" s="46"/>
      <c r="L325" s="43"/>
    </row>
    <row r="326" spans="1:12" x14ac:dyDescent="0.25">
      <c r="A326" s="44"/>
      <c r="B326" s="46"/>
      <c r="C326" s="46"/>
      <c r="D326" s="46"/>
      <c r="E326" s="46"/>
      <c r="F326" s="46"/>
      <c r="G326" s="46"/>
      <c r="H326" s="46"/>
      <c r="I326" s="46"/>
      <c r="J326" s="46"/>
      <c r="K326" s="46"/>
      <c r="L326" s="43"/>
    </row>
    <row r="327" spans="1:12" x14ac:dyDescent="0.25">
      <c r="A327" s="44"/>
      <c r="B327" s="46"/>
      <c r="C327" s="46"/>
      <c r="D327" s="46"/>
      <c r="E327" s="46"/>
      <c r="F327" s="46"/>
      <c r="G327" s="46"/>
      <c r="H327" s="46"/>
      <c r="I327" s="46"/>
      <c r="J327" s="46"/>
      <c r="K327" s="46"/>
      <c r="L327" s="43"/>
    </row>
    <row r="328" spans="1:12" x14ac:dyDescent="0.25">
      <c r="A328" s="44"/>
      <c r="B328" s="46"/>
      <c r="C328" s="46"/>
      <c r="D328" s="46"/>
      <c r="E328" s="46"/>
      <c r="F328" s="46"/>
      <c r="G328" s="46"/>
      <c r="H328" s="46"/>
      <c r="I328" s="46"/>
      <c r="J328" s="46"/>
      <c r="K328" s="46"/>
      <c r="L328" s="43"/>
    </row>
    <row r="329" spans="1:12" x14ac:dyDescent="0.25">
      <c r="A329" s="44"/>
      <c r="B329" s="46"/>
      <c r="C329" s="46"/>
      <c r="D329" s="46"/>
      <c r="E329" s="46"/>
      <c r="F329" s="46"/>
      <c r="G329" s="46"/>
      <c r="H329" s="46"/>
      <c r="I329" s="46"/>
      <c r="J329" s="46"/>
      <c r="K329" s="46"/>
      <c r="L329" s="43"/>
    </row>
    <row r="330" spans="1:12" x14ac:dyDescent="0.25">
      <c r="A330" s="44"/>
      <c r="B330" s="46"/>
      <c r="C330" s="46"/>
      <c r="D330" s="46"/>
      <c r="E330" s="46"/>
      <c r="F330" s="46"/>
      <c r="G330" s="46"/>
      <c r="H330" s="46"/>
      <c r="I330" s="46"/>
      <c r="J330" s="46"/>
      <c r="K330" s="46"/>
      <c r="L330" s="43"/>
    </row>
    <row r="331" spans="1:12" x14ac:dyDescent="0.25">
      <c r="A331" s="44"/>
      <c r="B331" s="46"/>
      <c r="C331" s="46"/>
      <c r="D331" s="46"/>
      <c r="E331" s="46"/>
      <c r="F331" s="46"/>
      <c r="G331" s="46"/>
      <c r="H331" s="46"/>
      <c r="I331" s="46"/>
      <c r="J331" s="46"/>
      <c r="K331" s="46"/>
      <c r="L331" s="43"/>
    </row>
    <row r="332" spans="1:12" x14ac:dyDescent="0.25">
      <c r="A332" s="44"/>
      <c r="B332" s="46"/>
      <c r="C332" s="46"/>
      <c r="D332" s="46"/>
      <c r="E332" s="46"/>
      <c r="F332" s="46"/>
      <c r="G332" s="46"/>
      <c r="H332" s="46"/>
      <c r="I332" s="46"/>
      <c r="J332" s="46"/>
      <c r="K332" s="46"/>
      <c r="L332" s="43"/>
    </row>
    <row r="333" spans="1:12" x14ac:dyDescent="0.25">
      <c r="A333" s="44"/>
      <c r="B333" s="46"/>
      <c r="C333" s="46"/>
      <c r="D333" s="46"/>
      <c r="E333" s="46"/>
      <c r="F333" s="46"/>
      <c r="G333" s="46"/>
      <c r="H333" s="46"/>
      <c r="I333" s="46"/>
      <c r="J333" s="46"/>
      <c r="K333" s="46"/>
      <c r="L333" s="43"/>
    </row>
    <row r="334" spans="1:12" x14ac:dyDescent="0.25">
      <c r="A334" s="44"/>
      <c r="B334" s="46"/>
      <c r="C334" s="46"/>
      <c r="D334" s="46"/>
      <c r="E334" s="46"/>
      <c r="F334" s="46"/>
      <c r="G334" s="46"/>
      <c r="H334" s="46"/>
      <c r="I334" s="46"/>
      <c r="J334" s="46"/>
      <c r="K334" s="46"/>
      <c r="L334" s="43"/>
    </row>
    <row r="335" spans="1:12" x14ac:dyDescent="0.25">
      <c r="A335" s="44"/>
      <c r="B335" s="46"/>
      <c r="C335" s="46"/>
      <c r="D335" s="46"/>
      <c r="E335" s="46"/>
      <c r="F335" s="46"/>
      <c r="G335" s="46"/>
      <c r="H335" s="46"/>
      <c r="I335" s="46"/>
      <c r="J335" s="46"/>
      <c r="K335" s="46"/>
      <c r="L335" s="43"/>
    </row>
    <row r="336" spans="1:12" x14ac:dyDescent="0.25">
      <c r="A336" s="44"/>
      <c r="B336" s="46"/>
      <c r="C336" s="46"/>
      <c r="D336" s="46"/>
      <c r="E336" s="46"/>
      <c r="F336" s="46"/>
      <c r="G336" s="46"/>
      <c r="H336" s="46"/>
      <c r="I336" s="46"/>
      <c r="J336" s="46"/>
      <c r="K336" s="46"/>
      <c r="L336" s="43"/>
    </row>
    <row r="337" spans="1:12" x14ac:dyDescent="0.25">
      <c r="A337" s="44"/>
      <c r="B337" s="46"/>
      <c r="C337" s="46"/>
      <c r="D337" s="46"/>
      <c r="E337" s="46"/>
      <c r="F337" s="46"/>
      <c r="G337" s="46"/>
      <c r="H337" s="46"/>
      <c r="I337" s="46"/>
      <c r="J337" s="46"/>
      <c r="K337" s="46"/>
      <c r="L337" s="43"/>
    </row>
    <row r="338" spans="1:12" x14ac:dyDescent="0.25">
      <c r="A338" s="44"/>
      <c r="B338" s="46"/>
      <c r="C338" s="46"/>
      <c r="D338" s="46"/>
      <c r="E338" s="46"/>
      <c r="F338" s="46"/>
      <c r="G338" s="46"/>
      <c r="H338" s="46"/>
      <c r="I338" s="46"/>
      <c r="J338" s="46"/>
      <c r="K338" s="46"/>
      <c r="L338" s="43"/>
    </row>
    <row r="339" spans="1:12" x14ac:dyDescent="0.25">
      <c r="A339" s="44"/>
      <c r="B339" s="46"/>
      <c r="C339" s="46"/>
      <c r="D339" s="46"/>
      <c r="E339" s="46"/>
      <c r="F339" s="46"/>
      <c r="G339" s="46"/>
      <c r="H339" s="46"/>
      <c r="I339" s="46"/>
      <c r="J339" s="46"/>
      <c r="K339" s="46"/>
      <c r="L339" s="43"/>
    </row>
    <row r="340" spans="1:12" x14ac:dyDescent="0.25">
      <c r="A340" s="44"/>
      <c r="B340" s="46"/>
      <c r="C340" s="46"/>
      <c r="D340" s="46"/>
      <c r="E340" s="46"/>
      <c r="F340" s="46"/>
      <c r="G340" s="46"/>
      <c r="H340" s="46"/>
      <c r="I340" s="46"/>
      <c r="J340" s="46"/>
      <c r="K340" s="46"/>
      <c r="L340" s="43"/>
    </row>
    <row r="341" spans="1:12" x14ac:dyDescent="0.25">
      <c r="A341" s="44"/>
      <c r="B341" s="46"/>
      <c r="C341" s="46"/>
      <c r="D341" s="46"/>
      <c r="E341" s="46"/>
      <c r="F341" s="46"/>
      <c r="G341" s="46"/>
      <c r="H341" s="46"/>
      <c r="I341" s="46"/>
      <c r="J341" s="46"/>
      <c r="K341" s="46"/>
      <c r="L341" s="43"/>
    </row>
    <row r="342" spans="1:12" x14ac:dyDescent="0.25">
      <c r="A342" s="44"/>
      <c r="B342" s="46"/>
      <c r="C342" s="46"/>
      <c r="D342" s="46"/>
      <c r="E342" s="46"/>
      <c r="F342" s="46"/>
      <c r="G342" s="46"/>
      <c r="H342" s="46"/>
      <c r="I342" s="46"/>
      <c r="J342" s="46"/>
      <c r="K342" s="46"/>
      <c r="L342" s="43"/>
    </row>
    <row r="343" spans="1:12" x14ac:dyDescent="0.25">
      <c r="A343" s="44"/>
      <c r="B343" s="46"/>
      <c r="C343" s="46"/>
      <c r="D343" s="46"/>
      <c r="E343" s="46"/>
      <c r="F343" s="46"/>
      <c r="G343" s="46"/>
      <c r="H343" s="46"/>
      <c r="I343" s="46"/>
      <c r="J343" s="46"/>
      <c r="K343" s="46"/>
      <c r="L343" s="43"/>
    </row>
    <row r="344" spans="1:12" x14ac:dyDescent="0.25">
      <c r="A344" s="44"/>
      <c r="B344" s="46"/>
      <c r="C344" s="46"/>
      <c r="D344" s="46"/>
      <c r="E344" s="46"/>
      <c r="F344" s="46"/>
      <c r="G344" s="46"/>
      <c r="H344" s="46"/>
      <c r="I344" s="46"/>
      <c r="J344" s="46"/>
      <c r="K344" s="46"/>
      <c r="L344" s="43"/>
    </row>
    <row r="345" spans="1:12" x14ac:dyDescent="0.25">
      <c r="A345" s="44"/>
      <c r="B345" s="46"/>
      <c r="C345" s="46"/>
      <c r="D345" s="46"/>
      <c r="E345" s="46"/>
      <c r="F345" s="46"/>
      <c r="G345" s="46"/>
      <c r="H345" s="46"/>
      <c r="I345" s="46"/>
      <c r="J345" s="46"/>
      <c r="K345" s="46"/>
      <c r="L345" s="43"/>
    </row>
    <row r="346" spans="1:12" x14ac:dyDescent="0.25">
      <c r="A346" s="44"/>
      <c r="B346" s="46"/>
      <c r="C346" s="46"/>
      <c r="D346" s="46"/>
      <c r="E346" s="46"/>
      <c r="F346" s="46"/>
      <c r="G346" s="46"/>
      <c r="H346" s="46"/>
      <c r="I346" s="46"/>
      <c r="J346" s="46"/>
      <c r="K346" s="46"/>
      <c r="L346" s="43"/>
    </row>
    <row r="347" spans="1:12" x14ac:dyDescent="0.25">
      <c r="A347" s="44"/>
      <c r="B347" s="46"/>
      <c r="C347" s="46"/>
      <c r="D347" s="46"/>
      <c r="E347" s="46"/>
      <c r="F347" s="46"/>
      <c r="G347" s="46"/>
      <c r="H347" s="46"/>
      <c r="I347" s="46"/>
      <c r="J347" s="46"/>
      <c r="K347" s="46"/>
      <c r="L347" s="43"/>
    </row>
    <row r="348" spans="1:12" x14ac:dyDescent="0.25">
      <c r="A348" s="44"/>
      <c r="B348" s="46"/>
      <c r="C348" s="46"/>
      <c r="D348" s="46"/>
      <c r="E348" s="46"/>
      <c r="F348" s="46"/>
      <c r="G348" s="46"/>
      <c r="H348" s="46"/>
      <c r="I348" s="46"/>
      <c r="J348" s="46"/>
      <c r="K348" s="46"/>
      <c r="L348" s="43"/>
    </row>
    <row r="349" spans="1:12" x14ac:dyDescent="0.25">
      <c r="A349" s="44"/>
      <c r="B349" s="46"/>
      <c r="C349" s="46"/>
      <c r="D349" s="46"/>
      <c r="E349" s="46"/>
      <c r="F349" s="46"/>
      <c r="G349" s="46"/>
      <c r="H349" s="46"/>
      <c r="I349" s="46"/>
      <c r="J349" s="46"/>
      <c r="K349" s="46"/>
      <c r="L349" s="43"/>
    </row>
    <row r="350" spans="1:12" x14ac:dyDescent="0.25">
      <c r="A350" s="44"/>
      <c r="B350" s="46"/>
      <c r="C350" s="46"/>
      <c r="D350" s="46"/>
      <c r="E350" s="46"/>
      <c r="F350" s="46"/>
      <c r="G350" s="46"/>
      <c r="H350" s="46"/>
      <c r="I350" s="46"/>
      <c r="J350" s="46"/>
      <c r="K350" s="46"/>
      <c r="L350" s="43"/>
    </row>
    <row r="351" spans="1:12" x14ac:dyDescent="0.25">
      <c r="A351" s="44"/>
      <c r="B351" s="46"/>
      <c r="C351" s="46"/>
      <c r="D351" s="46"/>
      <c r="E351" s="46"/>
      <c r="F351" s="46"/>
      <c r="G351" s="46"/>
      <c r="H351" s="46"/>
      <c r="I351" s="46"/>
      <c r="J351" s="46"/>
      <c r="K351" s="46"/>
      <c r="L351" s="43"/>
    </row>
    <row r="352" spans="1:12" x14ac:dyDescent="0.25">
      <c r="A352" s="44"/>
      <c r="B352" s="46"/>
      <c r="C352" s="46"/>
      <c r="D352" s="46"/>
      <c r="E352" s="46"/>
      <c r="F352" s="46"/>
      <c r="G352" s="46"/>
      <c r="H352" s="46"/>
      <c r="I352" s="46"/>
      <c r="J352" s="46"/>
      <c r="K352" s="46"/>
      <c r="L352" s="43"/>
    </row>
    <row r="353" spans="1:12" x14ac:dyDescent="0.25">
      <c r="A353" s="44"/>
      <c r="B353" s="46"/>
      <c r="C353" s="46"/>
      <c r="D353" s="46"/>
      <c r="E353" s="46"/>
      <c r="F353" s="46"/>
      <c r="G353" s="46"/>
      <c r="H353" s="46"/>
      <c r="I353" s="46"/>
      <c r="J353" s="46"/>
      <c r="K353" s="46"/>
      <c r="L353" s="43"/>
    </row>
    <row r="354" spans="1:12" x14ac:dyDescent="0.25">
      <c r="A354" s="44"/>
      <c r="B354" s="46"/>
      <c r="C354" s="46"/>
      <c r="D354" s="46"/>
      <c r="E354" s="46"/>
      <c r="F354" s="46"/>
      <c r="G354" s="46"/>
      <c r="H354" s="46"/>
      <c r="I354" s="46"/>
      <c r="J354" s="46"/>
      <c r="K354" s="46"/>
      <c r="L354" s="43"/>
    </row>
    <row r="355" spans="1:12" x14ac:dyDescent="0.25">
      <c r="A355" s="44"/>
      <c r="B355" s="46"/>
      <c r="C355" s="46"/>
      <c r="D355" s="46"/>
      <c r="E355" s="46"/>
      <c r="F355" s="46"/>
      <c r="G355" s="46"/>
      <c r="H355" s="46"/>
      <c r="I355" s="46"/>
      <c r="J355" s="46"/>
      <c r="K355" s="46"/>
      <c r="L355" s="43"/>
    </row>
    <row r="356" spans="1:12" x14ac:dyDescent="0.25">
      <c r="A356" s="44"/>
      <c r="B356" s="46"/>
      <c r="C356" s="46"/>
      <c r="D356" s="46"/>
      <c r="E356" s="46"/>
      <c r="F356" s="46"/>
      <c r="G356" s="46"/>
      <c r="H356" s="46"/>
      <c r="I356" s="46"/>
      <c r="J356" s="46"/>
      <c r="K356" s="46"/>
      <c r="L356" s="43"/>
    </row>
    <row r="357" spans="1:12" x14ac:dyDescent="0.25">
      <c r="A357" s="44"/>
      <c r="B357" s="46"/>
      <c r="C357" s="46"/>
      <c r="D357" s="46"/>
      <c r="E357" s="46"/>
      <c r="F357" s="46"/>
      <c r="G357" s="46"/>
      <c r="H357" s="46"/>
      <c r="I357" s="46"/>
      <c r="J357" s="46"/>
      <c r="K357" s="46"/>
      <c r="L357" s="43"/>
    </row>
    <row r="358" spans="1:12" x14ac:dyDescent="0.25">
      <c r="A358" s="44"/>
      <c r="B358" s="46"/>
      <c r="C358" s="46"/>
      <c r="D358" s="46"/>
      <c r="E358" s="46"/>
      <c r="F358" s="46"/>
      <c r="G358" s="46"/>
      <c r="H358" s="46"/>
      <c r="I358" s="46"/>
      <c r="J358" s="46"/>
      <c r="K358" s="46"/>
      <c r="L358" s="43"/>
    </row>
    <row r="359" spans="1:12" x14ac:dyDescent="0.25">
      <c r="A359" s="44"/>
      <c r="B359" s="46"/>
      <c r="C359" s="46"/>
      <c r="D359" s="46"/>
      <c r="E359" s="46"/>
      <c r="F359" s="46"/>
      <c r="G359" s="46"/>
      <c r="H359" s="46"/>
      <c r="I359" s="46"/>
      <c r="J359" s="46"/>
      <c r="K359" s="46"/>
      <c r="L359" s="43"/>
    </row>
    <row r="360" spans="1:12" x14ac:dyDescent="0.25">
      <c r="A360" s="44"/>
      <c r="B360" s="46"/>
      <c r="C360" s="46"/>
      <c r="D360" s="46"/>
      <c r="E360" s="46"/>
      <c r="F360" s="46"/>
      <c r="G360" s="46"/>
      <c r="H360" s="46"/>
      <c r="I360" s="46"/>
      <c r="J360" s="46"/>
      <c r="K360" s="46"/>
      <c r="L360" s="43"/>
    </row>
    <row r="361" spans="1:12" x14ac:dyDescent="0.25">
      <c r="A361" s="44"/>
      <c r="B361" s="46"/>
      <c r="C361" s="46"/>
      <c r="D361" s="46"/>
      <c r="E361" s="46"/>
      <c r="F361" s="46"/>
      <c r="G361" s="46"/>
      <c r="H361" s="46"/>
      <c r="I361" s="46"/>
      <c r="J361" s="46"/>
      <c r="K361" s="46"/>
      <c r="L361" s="43"/>
    </row>
    <row r="362" spans="1:12" x14ac:dyDescent="0.25">
      <c r="A362" s="44"/>
      <c r="B362" s="46"/>
      <c r="C362" s="46"/>
      <c r="D362" s="46"/>
      <c r="E362" s="46"/>
      <c r="F362" s="46"/>
      <c r="G362" s="46"/>
      <c r="H362" s="46"/>
      <c r="I362" s="46"/>
      <c r="J362" s="46"/>
      <c r="K362" s="46"/>
      <c r="L362" s="43"/>
    </row>
    <row r="363" spans="1:12" x14ac:dyDescent="0.25">
      <c r="A363" s="44"/>
      <c r="B363" s="46"/>
      <c r="C363" s="46"/>
      <c r="D363" s="46"/>
      <c r="E363" s="46"/>
      <c r="F363" s="46"/>
      <c r="G363" s="46"/>
      <c r="H363" s="46"/>
      <c r="I363" s="46"/>
      <c r="J363" s="46"/>
      <c r="K363" s="46"/>
      <c r="L363" s="43"/>
    </row>
    <row r="364" spans="1:12" x14ac:dyDescent="0.25">
      <c r="A364" s="44"/>
      <c r="B364" s="46"/>
      <c r="C364" s="46"/>
      <c r="D364" s="46"/>
      <c r="E364" s="46"/>
      <c r="F364" s="46"/>
      <c r="G364" s="46"/>
      <c r="H364" s="46"/>
      <c r="I364" s="46"/>
      <c r="J364" s="46"/>
      <c r="K364" s="46"/>
      <c r="L364" s="43"/>
    </row>
    <row r="365" spans="1:12" x14ac:dyDescent="0.25">
      <c r="A365" s="44"/>
      <c r="B365" s="46"/>
      <c r="C365" s="46"/>
      <c r="D365" s="46"/>
      <c r="E365" s="46"/>
      <c r="F365" s="46"/>
      <c r="G365" s="46"/>
      <c r="H365" s="46"/>
      <c r="I365" s="46"/>
      <c r="J365" s="46"/>
      <c r="K365" s="46"/>
      <c r="L365" s="43"/>
    </row>
    <row r="366" spans="1:12" x14ac:dyDescent="0.25">
      <c r="A366" s="44"/>
      <c r="B366" s="46"/>
      <c r="C366" s="46"/>
      <c r="D366" s="46"/>
      <c r="E366" s="46"/>
      <c r="F366" s="46"/>
      <c r="G366" s="46"/>
      <c r="H366" s="46"/>
      <c r="I366" s="46"/>
      <c r="J366" s="46"/>
      <c r="K366" s="46"/>
      <c r="L366" s="43"/>
    </row>
    <row r="367" spans="1:12" x14ac:dyDescent="0.25">
      <c r="A367" s="44"/>
      <c r="B367" s="46"/>
      <c r="C367" s="46"/>
      <c r="D367" s="46"/>
      <c r="E367" s="46"/>
      <c r="F367" s="46"/>
      <c r="G367" s="46"/>
      <c r="H367" s="46"/>
      <c r="I367" s="46"/>
      <c r="J367" s="46"/>
      <c r="K367" s="46"/>
      <c r="L367" s="43"/>
    </row>
    <row r="368" spans="1:12" x14ac:dyDescent="0.25">
      <c r="A368" s="44"/>
      <c r="B368" s="46"/>
      <c r="C368" s="46"/>
      <c r="D368" s="46"/>
      <c r="E368" s="46"/>
      <c r="F368" s="46"/>
      <c r="G368" s="46"/>
      <c r="H368" s="46"/>
      <c r="I368" s="46"/>
      <c r="J368" s="46"/>
      <c r="K368" s="46"/>
      <c r="L368" s="43"/>
    </row>
    <row r="369" spans="1:12" x14ac:dyDescent="0.25">
      <c r="A369" s="44"/>
      <c r="B369" s="46"/>
      <c r="C369" s="46"/>
      <c r="D369" s="46"/>
      <c r="E369" s="46"/>
      <c r="F369" s="46"/>
      <c r="G369" s="46"/>
      <c r="H369" s="46"/>
      <c r="I369" s="46"/>
      <c r="J369" s="46"/>
      <c r="K369" s="46"/>
      <c r="L369" s="43"/>
    </row>
    <row r="370" spans="1:12" x14ac:dyDescent="0.25">
      <c r="A370" s="44"/>
      <c r="B370" s="46"/>
      <c r="C370" s="46"/>
      <c r="D370" s="46"/>
      <c r="E370" s="46"/>
      <c r="F370" s="46"/>
      <c r="G370" s="46"/>
      <c r="H370" s="46"/>
      <c r="I370" s="46"/>
      <c r="J370" s="46"/>
      <c r="K370" s="46"/>
      <c r="L370" s="43"/>
    </row>
    <row r="371" spans="1:12" x14ac:dyDescent="0.25">
      <c r="A371" s="44"/>
      <c r="B371" s="46"/>
      <c r="C371" s="46"/>
      <c r="D371" s="46"/>
      <c r="E371" s="46"/>
      <c r="F371" s="46"/>
      <c r="G371" s="46"/>
      <c r="H371" s="46"/>
      <c r="I371" s="46"/>
      <c r="J371" s="46"/>
      <c r="K371" s="46"/>
      <c r="L371" s="43"/>
    </row>
    <row r="372" spans="1:12" x14ac:dyDescent="0.25">
      <c r="A372" s="44"/>
      <c r="B372" s="46"/>
      <c r="C372" s="46"/>
      <c r="D372" s="46"/>
      <c r="E372" s="46"/>
      <c r="F372" s="46"/>
      <c r="G372" s="46"/>
      <c r="H372" s="46"/>
      <c r="I372" s="46"/>
      <c r="J372" s="46"/>
      <c r="K372" s="46"/>
      <c r="L372" s="43"/>
    </row>
    <row r="373" spans="1:12" x14ac:dyDescent="0.25">
      <c r="A373" s="44"/>
      <c r="B373" s="46"/>
      <c r="C373" s="46"/>
      <c r="D373" s="46"/>
      <c r="E373" s="46"/>
      <c r="F373" s="46"/>
      <c r="G373" s="46"/>
      <c r="H373" s="46"/>
      <c r="I373" s="46"/>
      <c r="J373" s="46"/>
      <c r="K373" s="46"/>
      <c r="L373" s="43"/>
    </row>
    <row r="374" spans="1:12" x14ac:dyDescent="0.25">
      <c r="A374" s="44"/>
      <c r="B374" s="46"/>
      <c r="C374" s="46"/>
      <c r="D374" s="46"/>
      <c r="E374" s="46"/>
      <c r="F374" s="46"/>
      <c r="G374" s="46"/>
      <c r="H374" s="46"/>
      <c r="I374" s="46"/>
      <c r="J374" s="46"/>
      <c r="K374" s="46"/>
      <c r="L374" s="43"/>
    </row>
    <row r="375" spans="1:12" x14ac:dyDescent="0.25">
      <c r="A375" s="44"/>
      <c r="B375" s="46"/>
      <c r="C375" s="46"/>
      <c r="D375" s="46"/>
      <c r="E375" s="46"/>
      <c r="F375" s="46"/>
      <c r="G375" s="46"/>
      <c r="H375" s="46"/>
      <c r="I375" s="46"/>
      <c r="J375" s="46"/>
      <c r="K375" s="46"/>
      <c r="L375" s="43"/>
    </row>
    <row r="376" spans="1:12" x14ac:dyDescent="0.25">
      <c r="A376" s="44"/>
      <c r="B376" s="46"/>
      <c r="C376" s="46"/>
      <c r="D376" s="46"/>
      <c r="E376" s="46"/>
      <c r="F376" s="46"/>
      <c r="G376" s="46"/>
      <c r="H376" s="46"/>
      <c r="I376" s="46"/>
      <c r="J376" s="46"/>
      <c r="K376" s="46"/>
      <c r="L376" s="43"/>
    </row>
    <row r="377" spans="1:12" x14ac:dyDescent="0.25">
      <c r="A377" s="44"/>
      <c r="B377" s="46"/>
      <c r="C377" s="46"/>
      <c r="D377" s="46"/>
      <c r="E377" s="46"/>
      <c r="F377" s="46"/>
      <c r="G377" s="46"/>
      <c r="H377" s="46"/>
      <c r="I377" s="46"/>
      <c r="J377" s="46"/>
      <c r="K377" s="46"/>
      <c r="L377" s="43"/>
    </row>
    <row r="378" spans="1:12" x14ac:dyDescent="0.25">
      <c r="A378" s="44"/>
      <c r="B378" s="46"/>
      <c r="C378" s="46"/>
      <c r="D378" s="46"/>
      <c r="E378" s="46"/>
      <c r="F378" s="46"/>
      <c r="G378" s="46"/>
      <c r="H378" s="46"/>
      <c r="I378" s="46"/>
      <c r="J378" s="46"/>
      <c r="K378" s="46"/>
      <c r="L378" s="43"/>
    </row>
    <row r="379" spans="1:12" x14ac:dyDescent="0.25">
      <c r="A379" s="44"/>
      <c r="B379" s="46"/>
      <c r="C379" s="46"/>
      <c r="D379" s="46"/>
      <c r="E379" s="46"/>
      <c r="F379" s="46"/>
      <c r="G379" s="46"/>
      <c r="H379" s="46"/>
      <c r="I379" s="46"/>
      <c r="J379" s="46"/>
      <c r="K379" s="46"/>
      <c r="L379" s="43"/>
    </row>
    <row r="380" spans="1:12" x14ac:dyDescent="0.25">
      <c r="A380" s="44"/>
      <c r="B380" s="46"/>
      <c r="C380" s="46"/>
      <c r="D380" s="46"/>
      <c r="E380" s="46"/>
      <c r="F380" s="46"/>
      <c r="G380" s="46"/>
      <c r="H380" s="46"/>
      <c r="I380" s="46"/>
      <c r="J380" s="46"/>
      <c r="K380" s="46"/>
      <c r="L380" s="43"/>
    </row>
    <row r="381" spans="1:12" x14ac:dyDescent="0.25">
      <c r="A381" s="44"/>
      <c r="B381" s="46"/>
      <c r="C381" s="46"/>
      <c r="D381" s="46"/>
      <c r="E381" s="46"/>
      <c r="F381" s="46"/>
      <c r="G381" s="46"/>
      <c r="H381" s="46"/>
      <c r="I381" s="46"/>
      <c r="J381" s="46"/>
      <c r="K381" s="46"/>
      <c r="L381" s="43"/>
    </row>
    <row r="382" spans="1:12" x14ac:dyDescent="0.25">
      <c r="A382" s="44"/>
      <c r="B382" s="46"/>
      <c r="C382" s="46"/>
      <c r="D382" s="46"/>
      <c r="E382" s="46"/>
      <c r="F382" s="46"/>
      <c r="G382" s="46"/>
      <c r="H382" s="46"/>
      <c r="I382" s="46"/>
      <c r="J382" s="46"/>
      <c r="K382" s="46"/>
      <c r="L382" s="43"/>
    </row>
    <row r="383" spans="1:12" x14ac:dyDescent="0.25">
      <c r="A383" s="44"/>
      <c r="B383" s="46"/>
      <c r="C383" s="46"/>
      <c r="D383" s="46"/>
      <c r="E383" s="46"/>
      <c r="F383" s="46"/>
      <c r="G383" s="46"/>
      <c r="H383" s="46"/>
      <c r="I383" s="46"/>
      <c r="J383" s="46"/>
      <c r="K383" s="46"/>
      <c r="L383" s="43"/>
    </row>
    <row r="384" spans="1:12" x14ac:dyDescent="0.25">
      <c r="A384" s="44"/>
      <c r="B384" s="46"/>
      <c r="C384" s="46"/>
      <c r="D384" s="46"/>
      <c r="E384" s="46"/>
      <c r="F384" s="46"/>
      <c r="G384" s="46"/>
      <c r="H384" s="46"/>
      <c r="I384" s="46"/>
      <c r="J384" s="46"/>
      <c r="K384" s="46"/>
      <c r="L384" s="43"/>
    </row>
    <row r="385" spans="1:12" x14ac:dyDescent="0.25">
      <c r="A385" s="44"/>
      <c r="B385" s="46"/>
      <c r="C385" s="46"/>
      <c r="D385" s="46"/>
      <c r="E385" s="46"/>
      <c r="F385" s="46"/>
      <c r="G385" s="46"/>
      <c r="H385" s="46"/>
      <c r="I385" s="46"/>
      <c r="J385" s="46"/>
      <c r="K385" s="46"/>
      <c r="L385" s="43"/>
    </row>
    <row r="386" spans="1:12" x14ac:dyDescent="0.25">
      <c r="A386" s="44"/>
      <c r="B386" s="46"/>
      <c r="C386" s="46"/>
      <c r="D386" s="46"/>
      <c r="E386" s="46"/>
      <c r="F386" s="46"/>
      <c r="G386" s="46"/>
      <c r="H386" s="46"/>
      <c r="I386" s="46"/>
      <c r="J386" s="46"/>
      <c r="K386" s="46"/>
      <c r="L386" s="43"/>
    </row>
    <row r="387" spans="1:12" x14ac:dyDescent="0.25">
      <c r="A387" s="44"/>
      <c r="B387" s="46"/>
      <c r="C387" s="46"/>
      <c r="D387" s="46"/>
      <c r="E387" s="46"/>
      <c r="F387" s="46"/>
      <c r="G387" s="46"/>
      <c r="H387" s="46"/>
      <c r="I387" s="46"/>
      <c r="J387" s="46"/>
      <c r="K387" s="46"/>
      <c r="L387" s="43"/>
    </row>
    <row r="388" spans="1:12" x14ac:dyDescent="0.25">
      <c r="A388" s="44"/>
      <c r="B388" s="46"/>
      <c r="C388" s="46"/>
      <c r="D388" s="46"/>
      <c r="E388" s="46"/>
      <c r="F388" s="46"/>
      <c r="G388" s="46"/>
      <c r="H388" s="46"/>
      <c r="I388" s="46"/>
      <c r="J388" s="46"/>
      <c r="K388" s="46"/>
      <c r="L388" s="43"/>
    </row>
    <row r="389" spans="1:12" x14ac:dyDescent="0.25">
      <c r="A389" s="44"/>
      <c r="B389" s="46"/>
      <c r="C389" s="46"/>
      <c r="D389" s="46"/>
      <c r="E389" s="46"/>
      <c r="F389" s="46"/>
      <c r="G389" s="46"/>
      <c r="H389" s="46"/>
      <c r="I389" s="46"/>
      <c r="J389" s="46"/>
      <c r="K389" s="46"/>
      <c r="L389" s="43"/>
    </row>
    <row r="390" spans="1:12" x14ac:dyDescent="0.25">
      <c r="A390" s="44"/>
      <c r="B390" s="46"/>
      <c r="C390" s="46"/>
      <c r="D390" s="46"/>
      <c r="E390" s="46"/>
      <c r="F390" s="46"/>
      <c r="G390" s="46"/>
      <c r="H390" s="46"/>
      <c r="I390" s="46"/>
      <c r="J390" s="46"/>
      <c r="K390" s="46"/>
      <c r="L390" s="43"/>
    </row>
    <row r="391" spans="1:12" x14ac:dyDescent="0.25">
      <c r="A391" s="44"/>
      <c r="B391" s="46"/>
      <c r="C391" s="46"/>
      <c r="D391" s="46"/>
      <c r="E391" s="46"/>
      <c r="F391" s="46"/>
      <c r="G391" s="46"/>
      <c r="H391" s="46"/>
      <c r="I391" s="46"/>
      <c r="J391" s="46"/>
      <c r="K391" s="46"/>
      <c r="L391" s="43"/>
    </row>
    <row r="392" spans="1:12" x14ac:dyDescent="0.25">
      <c r="A392" s="44"/>
      <c r="B392" s="46"/>
      <c r="C392" s="46"/>
      <c r="D392" s="46"/>
      <c r="E392" s="46"/>
      <c r="F392" s="46"/>
      <c r="G392" s="46"/>
      <c r="H392" s="46"/>
      <c r="I392" s="46"/>
      <c r="J392" s="46"/>
      <c r="K392" s="46"/>
      <c r="L392" s="43"/>
    </row>
    <row r="393" spans="1:12" x14ac:dyDescent="0.25">
      <c r="A393" s="44"/>
      <c r="B393" s="46"/>
      <c r="C393" s="46"/>
      <c r="D393" s="46"/>
      <c r="E393" s="46"/>
      <c r="F393" s="46"/>
      <c r="G393" s="46"/>
      <c r="H393" s="46"/>
      <c r="I393" s="46"/>
      <c r="J393" s="46"/>
      <c r="K393" s="46"/>
      <c r="L393" s="43"/>
    </row>
    <row r="394" spans="1:12" x14ac:dyDescent="0.25">
      <c r="A394" s="44"/>
      <c r="B394" s="46"/>
      <c r="C394" s="46"/>
      <c r="D394" s="46"/>
      <c r="E394" s="46"/>
      <c r="F394" s="46"/>
      <c r="G394" s="46"/>
      <c r="H394" s="46"/>
      <c r="I394" s="46"/>
      <c r="J394" s="46"/>
      <c r="K394" s="46"/>
      <c r="L394" s="43"/>
    </row>
    <row r="395" spans="1:12" x14ac:dyDescent="0.25">
      <c r="A395" s="44"/>
      <c r="B395" s="46"/>
      <c r="C395" s="46"/>
      <c r="D395" s="46"/>
      <c r="E395" s="46"/>
      <c r="F395" s="46"/>
      <c r="G395" s="46"/>
      <c r="H395" s="46"/>
      <c r="I395" s="46"/>
      <c r="J395" s="46"/>
      <c r="K395" s="46"/>
      <c r="L395" s="43"/>
    </row>
    <row r="396" spans="1:12" x14ac:dyDescent="0.25">
      <c r="A396" s="44"/>
      <c r="B396" s="46"/>
      <c r="C396" s="46"/>
      <c r="D396" s="46"/>
      <c r="E396" s="46"/>
      <c r="F396" s="46"/>
      <c r="G396" s="46"/>
      <c r="H396" s="46"/>
      <c r="I396" s="46"/>
      <c r="J396" s="46"/>
      <c r="K396" s="46"/>
      <c r="L396" s="43"/>
    </row>
    <row r="397" spans="1:12" x14ac:dyDescent="0.25">
      <c r="A397" s="44"/>
      <c r="B397" s="46"/>
      <c r="C397" s="46"/>
      <c r="D397" s="46"/>
      <c r="E397" s="46"/>
      <c r="F397" s="46"/>
      <c r="G397" s="46"/>
      <c r="H397" s="46"/>
      <c r="I397" s="46"/>
      <c r="J397" s="46"/>
      <c r="K397" s="46"/>
      <c r="L397" s="43"/>
    </row>
    <row r="398" spans="1:12" x14ac:dyDescent="0.25">
      <c r="A398" s="44"/>
      <c r="B398" s="46"/>
      <c r="C398" s="46"/>
      <c r="D398" s="46"/>
      <c r="E398" s="46"/>
      <c r="F398" s="46"/>
      <c r="G398" s="46"/>
      <c r="H398" s="46"/>
      <c r="I398" s="46"/>
      <c r="J398" s="46"/>
      <c r="K398" s="46"/>
      <c r="L398" s="43"/>
    </row>
    <row r="399" spans="1:12" x14ac:dyDescent="0.25">
      <c r="A399" s="44"/>
      <c r="B399" s="46"/>
      <c r="C399" s="46"/>
      <c r="D399" s="46"/>
      <c r="E399" s="46"/>
      <c r="F399" s="46"/>
      <c r="G399" s="46"/>
      <c r="H399" s="46"/>
      <c r="I399" s="46"/>
      <c r="J399" s="46"/>
      <c r="K399" s="46"/>
      <c r="L399" s="43"/>
    </row>
    <row r="400" spans="1:12" x14ac:dyDescent="0.25">
      <c r="A400" s="44"/>
      <c r="B400" s="46"/>
      <c r="C400" s="46"/>
      <c r="D400" s="46"/>
      <c r="E400" s="46"/>
      <c r="F400" s="46"/>
      <c r="G400" s="46"/>
      <c r="H400" s="46"/>
      <c r="I400" s="46"/>
      <c r="J400" s="46"/>
      <c r="K400" s="46"/>
      <c r="L400" s="43"/>
    </row>
    <row r="401" spans="1:12" x14ac:dyDescent="0.25">
      <c r="A401" s="44"/>
      <c r="B401" s="46"/>
      <c r="C401" s="46"/>
      <c r="D401" s="46"/>
      <c r="E401" s="46"/>
      <c r="F401" s="46"/>
      <c r="G401" s="46"/>
      <c r="H401" s="46"/>
      <c r="I401" s="46"/>
      <c r="J401" s="46"/>
      <c r="K401" s="46"/>
      <c r="L401" s="43"/>
    </row>
    <row r="402" spans="1:12" x14ac:dyDescent="0.25">
      <c r="A402" s="44"/>
      <c r="B402" s="46"/>
      <c r="C402" s="46"/>
      <c r="D402" s="46"/>
      <c r="E402" s="46"/>
      <c r="F402" s="46"/>
      <c r="G402" s="46"/>
      <c r="H402" s="46"/>
      <c r="I402" s="46"/>
      <c r="J402" s="46"/>
      <c r="K402" s="46"/>
      <c r="L402" s="43"/>
    </row>
    <row r="403" spans="1:12" x14ac:dyDescent="0.25">
      <c r="A403" s="44"/>
      <c r="B403" s="46"/>
      <c r="C403" s="46"/>
      <c r="D403" s="46"/>
      <c r="E403" s="46"/>
      <c r="F403" s="46"/>
      <c r="G403" s="46"/>
      <c r="H403" s="46"/>
      <c r="I403" s="46"/>
      <c r="J403" s="46"/>
      <c r="K403" s="46"/>
      <c r="L403" s="43"/>
    </row>
    <row r="404" spans="1:12" x14ac:dyDescent="0.25">
      <c r="A404" s="44"/>
      <c r="B404" s="46"/>
      <c r="C404" s="46"/>
      <c r="D404" s="46"/>
      <c r="E404" s="46"/>
      <c r="F404" s="46"/>
      <c r="G404" s="46"/>
      <c r="H404" s="46"/>
      <c r="I404" s="46"/>
      <c r="J404" s="46"/>
      <c r="K404" s="46"/>
      <c r="L404" s="43"/>
    </row>
    <row r="405" spans="1:12" x14ac:dyDescent="0.25">
      <c r="A405" s="44"/>
      <c r="B405" s="46"/>
      <c r="C405" s="46"/>
      <c r="D405" s="46"/>
      <c r="E405" s="46"/>
      <c r="F405" s="46"/>
      <c r="G405" s="46"/>
      <c r="H405" s="46"/>
      <c r="I405" s="46"/>
      <c r="J405" s="46"/>
      <c r="K405" s="46"/>
      <c r="L405" s="43"/>
    </row>
    <row r="406" spans="1:12" x14ac:dyDescent="0.25">
      <c r="A406" s="44"/>
      <c r="B406" s="46"/>
      <c r="C406" s="46"/>
      <c r="D406" s="46"/>
      <c r="E406" s="46"/>
      <c r="F406" s="46"/>
      <c r="G406" s="46"/>
      <c r="H406" s="46"/>
      <c r="I406" s="46"/>
      <c r="J406" s="46"/>
      <c r="K406" s="46"/>
      <c r="L406" s="43"/>
    </row>
    <row r="407" spans="1:12" x14ac:dyDescent="0.25">
      <c r="A407" s="44"/>
      <c r="B407" s="46"/>
      <c r="C407" s="46"/>
      <c r="D407" s="46"/>
      <c r="E407" s="46"/>
      <c r="F407" s="46"/>
      <c r="G407" s="46"/>
      <c r="H407" s="46"/>
      <c r="I407" s="46"/>
      <c r="J407" s="46"/>
      <c r="K407" s="46"/>
      <c r="L407" s="43"/>
    </row>
    <row r="408" spans="1:12" x14ac:dyDescent="0.25">
      <c r="A408" s="44"/>
      <c r="B408" s="46"/>
      <c r="C408" s="46"/>
      <c r="D408" s="46"/>
      <c r="E408" s="46"/>
      <c r="F408" s="46"/>
      <c r="G408" s="46"/>
      <c r="H408" s="46"/>
      <c r="I408" s="46"/>
      <c r="J408" s="46"/>
      <c r="K408" s="46"/>
      <c r="L408" s="43"/>
    </row>
    <row r="409" spans="1:12" x14ac:dyDescent="0.25">
      <c r="A409" s="44"/>
      <c r="B409" s="46"/>
      <c r="C409" s="46"/>
      <c r="D409" s="46"/>
      <c r="E409" s="46"/>
      <c r="F409" s="46"/>
      <c r="G409" s="46"/>
      <c r="H409" s="46"/>
      <c r="I409" s="46"/>
      <c r="J409" s="46"/>
      <c r="K409" s="46"/>
      <c r="L409" s="43"/>
    </row>
    <row r="410" spans="1:12" x14ac:dyDescent="0.25">
      <c r="A410" s="44"/>
      <c r="B410" s="46"/>
      <c r="C410" s="46"/>
      <c r="D410" s="46"/>
      <c r="E410" s="46"/>
      <c r="F410" s="46"/>
      <c r="G410" s="46"/>
      <c r="H410" s="46"/>
      <c r="I410" s="46"/>
      <c r="J410" s="46"/>
      <c r="K410" s="46"/>
      <c r="L410" s="43"/>
    </row>
    <row r="411" spans="1:12" x14ac:dyDescent="0.25">
      <c r="A411" s="44"/>
      <c r="B411" s="46"/>
      <c r="C411" s="46"/>
      <c r="D411" s="46"/>
      <c r="E411" s="46"/>
      <c r="F411" s="46"/>
      <c r="G411" s="46"/>
      <c r="H411" s="46"/>
      <c r="I411" s="46"/>
      <c r="J411" s="46"/>
      <c r="K411" s="46"/>
      <c r="L411" s="43"/>
    </row>
    <row r="412" spans="1:12" x14ac:dyDescent="0.25">
      <c r="A412" s="44"/>
      <c r="B412" s="46"/>
      <c r="C412" s="46"/>
      <c r="D412" s="46"/>
      <c r="E412" s="46"/>
      <c r="F412" s="46"/>
      <c r="G412" s="46"/>
      <c r="H412" s="46"/>
      <c r="I412" s="46"/>
      <c r="J412" s="46"/>
      <c r="K412" s="46"/>
      <c r="L412" s="43"/>
    </row>
    <row r="413" spans="1:12" x14ac:dyDescent="0.25">
      <c r="A413" s="44"/>
      <c r="B413" s="46"/>
      <c r="C413" s="46"/>
      <c r="D413" s="46"/>
      <c r="E413" s="46"/>
      <c r="F413" s="46"/>
      <c r="G413" s="46"/>
      <c r="H413" s="46"/>
      <c r="I413" s="46"/>
      <c r="J413" s="46"/>
      <c r="K413" s="46"/>
      <c r="L413" s="43"/>
    </row>
    <row r="414" spans="1:12" x14ac:dyDescent="0.25">
      <c r="A414" s="44"/>
      <c r="B414" s="46"/>
      <c r="C414" s="46"/>
      <c r="D414" s="46"/>
      <c r="E414" s="46"/>
      <c r="F414" s="46"/>
      <c r="G414" s="46"/>
      <c r="H414" s="46"/>
      <c r="I414" s="46"/>
      <c r="J414" s="46"/>
      <c r="K414" s="46"/>
      <c r="L414" s="43"/>
    </row>
    <row r="415" spans="1:12" x14ac:dyDescent="0.25">
      <c r="A415" s="44"/>
      <c r="B415" s="46"/>
      <c r="C415" s="46"/>
      <c r="D415" s="46"/>
      <c r="E415" s="46"/>
      <c r="F415" s="46"/>
      <c r="G415" s="46"/>
      <c r="H415" s="46"/>
      <c r="I415" s="46"/>
      <c r="J415" s="46"/>
      <c r="K415" s="46"/>
      <c r="L415" s="43"/>
    </row>
    <row r="416" spans="1:12" x14ac:dyDescent="0.25">
      <c r="A416" s="44"/>
      <c r="B416" s="46"/>
      <c r="C416" s="46"/>
      <c r="D416" s="46"/>
      <c r="E416" s="46"/>
      <c r="F416" s="46"/>
      <c r="G416" s="46"/>
      <c r="H416" s="46"/>
      <c r="I416" s="46"/>
      <c r="J416" s="46"/>
      <c r="K416" s="46"/>
      <c r="L416" s="43"/>
    </row>
    <row r="417" spans="1:12" x14ac:dyDescent="0.25">
      <c r="A417" s="44"/>
      <c r="B417" s="46"/>
      <c r="C417" s="46"/>
      <c r="D417" s="46"/>
      <c r="E417" s="46"/>
      <c r="F417" s="46"/>
      <c r="G417" s="46"/>
      <c r="H417" s="46"/>
      <c r="I417" s="46"/>
      <c r="J417" s="46"/>
      <c r="K417" s="46"/>
      <c r="L417" s="43"/>
    </row>
    <row r="418" spans="1:12" x14ac:dyDescent="0.25">
      <c r="A418" s="44"/>
      <c r="B418" s="46"/>
      <c r="C418" s="46"/>
      <c r="D418" s="46"/>
      <c r="E418" s="46"/>
      <c r="F418" s="46"/>
      <c r="G418" s="46"/>
      <c r="H418" s="46"/>
      <c r="I418" s="46"/>
      <c r="J418" s="46"/>
      <c r="K418" s="46"/>
      <c r="L418" s="43"/>
    </row>
    <row r="419" spans="1:12" x14ac:dyDescent="0.25">
      <c r="A419" s="44"/>
      <c r="B419" s="46"/>
      <c r="C419" s="46"/>
      <c r="D419" s="46"/>
      <c r="E419" s="46"/>
      <c r="F419" s="46"/>
      <c r="G419" s="46"/>
      <c r="H419" s="46"/>
      <c r="I419" s="46"/>
      <c r="J419" s="46"/>
      <c r="K419" s="46"/>
      <c r="L419" s="43"/>
    </row>
    <row r="420" spans="1:12" x14ac:dyDescent="0.25">
      <c r="A420" s="44"/>
      <c r="B420" s="46"/>
      <c r="C420" s="46"/>
      <c r="D420" s="46"/>
      <c r="E420" s="46"/>
      <c r="F420" s="46"/>
      <c r="G420" s="46"/>
      <c r="H420" s="46"/>
      <c r="I420" s="46"/>
      <c r="J420" s="46"/>
      <c r="K420" s="46"/>
      <c r="L420" s="43"/>
    </row>
    <row r="421" spans="1:12" x14ac:dyDescent="0.25">
      <c r="A421" s="44"/>
      <c r="B421" s="46"/>
      <c r="C421" s="46"/>
      <c r="D421" s="46"/>
      <c r="E421" s="46"/>
      <c r="F421" s="46"/>
      <c r="G421" s="46"/>
      <c r="H421" s="46"/>
      <c r="I421" s="46"/>
      <c r="J421" s="46"/>
      <c r="K421" s="46"/>
      <c r="L421" s="43"/>
    </row>
    <row r="422" spans="1:12" x14ac:dyDescent="0.25">
      <c r="A422" s="44"/>
      <c r="B422" s="46"/>
      <c r="C422" s="46"/>
      <c r="D422" s="46"/>
      <c r="E422" s="46"/>
      <c r="F422" s="46"/>
      <c r="G422" s="46"/>
      <c r="H422" s="46"/>
      <c r="I422" s="46"/>
      <c r="J422" s="46"/>
      <c r="K422" s="46"/>
      <c r="L422" s="43"/>
    </row>
    <row r="423" spans="1:12" x14ac:dyDescent="0.25">
      <c r="A423" s="44"/>
      <c r="B423" s="46"/>
      <c r="C423" s="46"/>
      <c r="D423" s="46"/>
      <c r="E423" s="46"/>
      <c r="F423" s="46"/>
      <c r="G423" s="46"/>
      <c r="H423" s="46"/>
      <c r="I423" s="46"/>
      <c r="J423" s="46"/>
      <c r="K423" s="46"/>
      <c r="L423" s="43"/>
    </row>
    <row r="424" spans="1:12" x14ac:dyDescent="0.25">
      <c r="A424" s="44"/>
      <c r="B424" s="46"/>
      <c r="C424" s="46"/>
      <c r="D424" s="46"/>
      <c r="E424" s="46"/>
      <c r="F424" s="46"/>
      <c r="G424" s="46"/>
      <c r="H424" s="46"/>
      <c r="I424" s="46"/>
      <c r="J424" s="46"/>
      <c r="K424" s="46"/>
      <c r="L424" s="43"/>
    </row>
    <row r="425" spans="1:12" x14ac:dyDescent="0.25">
      <c r="A425" s="44"/>
      <c r="B425" s="46"/>
      <c r="C425" s="46"/>
      <c r="D425" s="46"/>
      <c r="E425" s="46"/>
      <c r="F425" s="46"/>
      <c r="G425" s="46"/>
      <c r="H425" s="46"/>
      <c r="I425" s="46"/>
      <c r="J425" s="46"/>
      <c r="K425" s="46"/>
      <c r="L425" s="43"/>
    </row>
    <row r="426" spans="1:12" x14ac:dyDescent="0.25">
      <c r="A426" s="44"/>
      <c r="B426" s="46"/>
      <c r="C426" s="46"/>
      <c r="D426" s="46"/>
      <c r="E426" s="46"/>
      <c r="F426" s="46"/>
      <c r="G426" s="46"/>
      <c r="H426" s="46"/>
      <c r="I426" s="46"/>
      <c r="J426" s="46"/>
      <c r="K426" s="46"/>
      <c r="L426" s="43"/>
    </row>
    <row r="427" spans="1:12" x14ac:dyDescent="0.25">
      <c r="A427" s="44"/>
      <c r="B427" s="46"/>
      <c r="C427" s="46"/>
      <c r="D427" s="46"/>
      <c r="E427" s="46"/>
      <c r="F427" s="46"/>
      <c r="G427" s="46"/>
      <c r="H427" s="46"/>
      <c r="I427" s="46"/>
      <c r="J427" s="46"/>
      <c r="K427" s="46"/>
      <c r="L427" s="43"/>
    </row>
    <row r="428" spans="1:12" x14ac:dyDescent="0.25">
      <c r="A428" s="44"/>
      <c r="B428" s="46"/>
      <c r="C428" s="46"/>
      <c r="D428" s="46"/>
      <c r="E428" s="46"/>
      <c r="F428" s="46"/>
      <c r="G428" s="46"/>
      <c r="H428" s="46"/>
      <c r="I428" s="46"/>
      <c r="J428" s="46"/>
      <c r="K428" s="46"/>
      <c r="L428" s="43"/>
    </row>
    <row r="429" spans="1:12" x14ac:dyDescent="0.25">
      <c r="A429" s="44"/>
      <c r="B429" s="46"/>
      <c r="C429" s="46"/>
      <c r="D429" s="46"/>
      <c r="E429" s="46"/>
      <c r="F429" s="46"/>
      <c r="G429" s="46"/>
      <c r="H429" s="46"/>
      <c r="I429" s="46"/>
      <c r="J429" s="46"/>
      <c r="K429" s="46"/>
      <c r="L429" s="43"/>
    </row>
    <row r="430" spans="1:12" x14ac:dyDescent="0.25">
      <c r="A430" s="44"/>
      <c r="B430" s="46"/>
      <c r="C430" s="46"/>
      <c r="D430" s="46"/>
      <c r="E430" s="46"/>
      <c r="F430" s="46"/>
      <c r="G430" s="46"/>
      <c r="H430" s="46"/>
      <c r="I430" s="46"/>
      <c r="J430" s="46"/>
      <c r="K430" s="46"/>
      <c r="L430" s="43"/>
    </row>
    <row r="431" spans="1:12" x14ac:dyDescent="0.25">
      <c r="A431" s="44"/>
      <c r="B431" s="46"/>
      <c r="C431" s="46"/>
      <c r="D431" s="46"/>
      <c r="E431" s="46"/>
      <c r="F431" s="46"/>
      <c r="G431" s="46"/>
      <c r="H431" s="46"/>
      <c r="I431" s="46"/>
      <c r="J431" s="46"/>
      <c r="K431" s="46"/>
      <c r="L431" s="43"/>
    </row>
    <row r="432" spans="1:12" x14ac:dyDescent="0.25">
      <c r="A432" s="44"/>
      <c r="B432" s="46"/>
      <c r="C432" s="46"/>
      <c r="D432" s="46"/>
      <c r="E432" s="46"/>
      <c r="F432" s="46"/>
      <c r="G432" s="46"/>
      <c r="H432" s="46"/>
      <c r="I432" s="46"/>
      <c r="J432" s="46"/>
      <c r="K432" s="46"/>
      <c r="L432" s="43"/>
    </row>
    <row r="433" spans="1:12" x14ac:dyDescent="0.25">
      <c r="A433" s="44"/>
      <c r="B433" s="46"/>
      <c r="C433" s="46"/>
      <c r="D433" s="46"/>
      <c r="E433" s="46"/>
      <c r="F433" s="46"/>
      <c r="G433" s="46"/>
      <c r="H433" s="46"/>
      <c r="I433" s="46"/>
      <c r="J433" s="46"/>
      <c r="K433" s="46"/>
      <c r="L433" s="43"/>
    </row>
    <row r="434" spans="1:12" x14ac:dyDescent="0.25">
      <c r="A434" s="44"/>
      <c r="B434" s="46"/>
      <c r="C434" s="46"/>
      <c r="D434" s="46"/>
      <c r="E434" s="46"/>
      <c r="F434" s="46"/>
      <c r="G434" s="46"/>
      <c r="H434" s="46"/>
      <c r="I434" s="46"/>
      <c r="J434" s="46"/>
      <c r="K434" s="46"/>
      <c r="L434" s="43"/>
    </row>
    <row r="435" spans="1:12" x14ac:dyDescent="0.25">
      <c r="A435" s="44"/>
      <c r="B435" s="46"/>
      <c r="C435" s="46"/>
      <c r="D435" s="46"/>
      <c r="E435" s="46"/>
      <c r="F435" s="46"/>
      <c r="G435" s="46"/>
      <c r="H435" s="46"/>
      <c r="I435" s="46"/>
      <c r="J435" s="46"/>
      <c r="K435" s="46"/>
      <c r="L435" s="43"/>
    </row>
    <row r="436" spans="1:12" x14ac:dyDescent="0.25">
      <c r="A436" s="44"/>
      <c r="B436" s="46"/>
      <c r="C436" s="46"/>
      <c r="D436" s="46"/>
      <c r="E436" s="46"/>
      <c r="F436" s="46"/>
      <c r="G436" s="46"/>
      <c r="H436" s="46"/>
      <c r="I436" s="46"/>
      <c r="J436" s="46"/>
      <c r="K436" s="46"/>
      <c r="L436" s="43"/>
    </row>
    <row r="437" spans="1:12" x14ac:dyDescent="0.25">
      <c r="A437" s="44"/>
      <c r="B437" s="46"/>
      <c r="C437" s="46"/>
      <c r="D437" s="46"/>
      <c r="E437" s="46"/>
      <c r="F437" s="46"/>
      <c r="G437" s="46"/>
      <c r="H437" s="46"/>
      <c r="I437" s="46"/>
      <c r="J437" s="46"/>
      <c r="K437" s="46"/>
      <c r="L437" s="43"/>
    </row>
    <row r="438" spans="1:12" x14ac:dyDescent="0.25">
      <c r="A438" s="44"/>
      <c r="B438" s="46"/>
      <c r="C438" s="46"/>
      <c r="D438" s="46"/>
      <c r="E438" s="46"/>
      <c r="F438" s="46"/>
      <c r="G438" s="46"/>
      <c r="H438" s="46"/>
      <c r="I438" s="46"/>
      <c r="J438" s="46"/>
      <c r="K438" s="46"/>
      <c r="L438" s="43"/>
    </row>
    <row r="439" spans="1:12" x14ac:dyDescent="0.25">
      <c r="A439" s="44"/>
      <c r="B439" s="46"/>
      <c r="C439" s="46"/>
      <c r="D439" s="46"/>
      <c r="E439" s="46"/>
      <c r="F439" s="46"/>
      <c r="G439" s="46"/>
      <c r="H439" s="46"/>
      <c r="I439" s="46"/>
      <c r="J439" s="46"/>
      <c r="K439" s="46"/>
      <c r="L439" s="43"/>
    </row>
    <row r="440" spans="1:12" x14ac:dyDescent="0.25">
      <c r="A440" s="44"/>
      <c r="B440" s="46"/>
      <c r="C440" s="46"/>
      <c r="D440" s="46"/>
      <c r="E440" s="46"/>
      <c r="F440" s="46"/>
      <c r="G440" s="46"/>
      <c r="H440" s="46"/>
      <c r="I440" s="46"/>
      <c r="J440" s="46"/>
      <c r="K440" s="46"/>
      <c r="L440" s="43"/>
    </row>
    <row r="441" spans="1:12" x14ac:dyDescent="0.25">
      <c r="A441" s="44"/>
      <c r="B441" s="46"/>
      <c r="C441" s="46"/>
      <c r="D441" s="46"/>
      <c r="E441" s="46"/>
      <c r="F441" s="46"/>
      <c r="G441" s="46"/>
      <c r="H441" s="46"/>
      <c r="I441" s="46"/>
      <c r="J441" s="46"/>
      <c r="K441" s="46"/>
      <c r="L441" s="43"/>
    </row>
    <row r="442" spans="1:12" x14ac:dyDescent="0.25">
      <c r="A442" s="44"/>
      <c r="B442" s="46"/>
      <c r="C442" s="46"/>
      <c r="D442" s="46"/>
      <c r="E442" s="46"/>
      <c r="F442" s="46"/>
      <c r="G442" s="46"/>
      <c r="H442" s="46"/>
      <c r="I442" s="46"/>
      <c r="J442" s="46"/>
      <c r="K442" s="46"/>
      <c r="L442" s="43"/>
    </row>
    <row r="443" spans="1:12" x14ac:dyDescent="0.25">
      <c r="A443" s="44"/>
      <c r="B443" s="46"/>
      <c r="C443" s="46"/>
      <c r="D443" s="46"/>
      <c r="E443" s="46"/>
      <c r="F443" s="46"/>
      <c r="G443" s="46"/>
      <c r="H443" s="46"/>
      <c r="I443" s="46"/>
      <c r="J443" s="46"/>
      <c r="K443" s="46"/>
      <c r="L443" s="43"/>
    </row>
    <row r="444" spans="1:12" x14ac:dyDescent="0.25">
      <c r="A444" s="44"/>
      <c r="B444" s="46"/>
      <c r="C444" s="46"/>
      <c r="D444" s="46"/>
      <c r="E444" s="46"/>
      <c r="F444" s="46"/>
      <c r="G444" s="46"/>
      <c r="H444" s="46"/>
      <c r="I444" s="46"/>
      <c r="J444" s="46"/>
      <c r="K444" s="46"/>
      <c r="L444" s="43"/>
    </row>
    <row r="445" spans="1:12" x14ac:dyDescent="0.25">
      <c r="A445" s="44"/>
      <c r="B445" s="46"/>
      <c r="C445" s="46"/>
      <c r="D445" s="46"/>
      <c r="E445" s="46"/>
      <c r="F445" s="46"/>
      <c r="G445" s="46"/>
      <c r="H445" s="46"/>
      <c r="I445" s="46"/>
      <c r="J445" s="46"/>
      <c r="K445" s="46"/>
      <c r="L445" s="43"/>
    </row>
    <row r="446" spans="1:12" x14ac:dyDescent="0.25">
      <c r="A446" s="44"/>
      <c r="B446" s="46"/>
      <c r="C446" s="46"/>
      <c r="D446" s="46"/>
      <c r="E446" s="46"/>
      <c r="F446" s="46"/>
      <c r="G446" s="46"/>
      <c r="H446" s="46"/>
      <c r="I446" s="46"/>
      <c r="J446" s="46"/>
      <c r="K446" s="46"/>
      <c r="L446" s="43"/>
    </row>
    <row r="447" spans="1:12" x14ac:dyDescent="0.25">
      <c r="A447" s="44"/>
      <c r="B447" s="46"/>
      <c r="C447" s="46"/>
      <c r="D447" s="46"/>
      <c r="E447" s="46"/>
      <c r="F447" s="46"/>
      <c r="G447" s="46"/>
      <c r="H447" s="46"/>
      <c r="I447" s="46"/>
      <c r="J447" s="46"/>
      <c r="K447" s="46"/>
      <c r="L447" s="43"/>
    </row>
    <row r="448" spans="1:12" x14ac:dyDescent="0.25">
      <c r="A448" s="44"/>
      <c r="B448" s="46"/>
      <c r="C448" s="46"/>
      <c r="D448" s="46"/>
      <c r="E448" s="46"/>
      <c r="F448" s="46"/>
      <c r="G448" s="46"/>
      <c r="H448" s="46"/>
      <c r="I448" s="46"/>
      <c r="J448" s="46"/>
      <c r="K448" s="46"/>
      <c r="L448" s="43"/>
    </row>
    <row r="449" spans="1:12" x14ac:dyDescent="0.25">
      <c r="A449" s="44"/>
      <c r="B449" s="46"/>
      <c r="C449" s="46"/>
      <c r="D449" s="46"/>
      <c r="E449" s="46"/>
      <c r="F449" s="46"/>
      <c r="G449" s="46"/>
      <c r="H449" s="46"/>
      <c r="I449" s="46"/>
      <c r="J449" s="46"/>
      <c r="K449" s="46"/>
      <c r="L449" s="43"/>
    </row>
    <row r="450" spans="1:12" x14ac:dyDescent="0.25">
      <c r="A450" s="44"/>
      <c r="B450" s="46"/>
      <c r="C450" s="46"/>
      <c r="D450" s="46"/>
      <c r="E450" s="46"/>
      <c r="F450" s="46"/>
      <c r="G450" s="46"/>
      <c r="H450" s="46"/>
      <c r="I450" s="46"/>
      <c r="J450" s="46"/>
      <c r="K450" s="46"/>
      <c r="L450" s="43"/>
    </row>
    <row r="451" spans="1:12" x14ac:dyDescent="0.25">
      <c r="A451" s="44"/>
      <c r="B451" s="46"/>
      <c r="C451" s="46"/>
      <c r="D451" s="46"/>
      <c r="E451" s="46"/>
      <c r="F451" s="46"/>
      <c r="G451" s="46"/>
      <c r="H451" s="46"/>
      <c r="I451" s="46"/>
      <c r="J451" s="46"/>
      <c r="K451" s="46"/>
      <c r="L451" s="43"/>
    </row>
    <row r="452" spans="1:12" x14ac:dyDescent="0.25">
      <c r="A452" s="44"/>
      <c r="B452" s="46"/>
      <c r="C452" s="46"/>
      <c r="D452" s="46"/>
      <c r="E452" s="46"/>
      <c r="F452" s="46"/>
      <c r="G452" s="46"/>
      <c r="H452" s="46"/>
      <c r="I452" s="46"/>
      <c r="J452" s="46"/>
      <c r="K452" s="46"/>
      <c r="L452" s="43"/>
    </row>
    <row r="453" spans="1:12" x14ac:dyDescent="0.25">
      <c r="A453" s="44"/>
      <c r="B453" s="46"/>
      <c r="C453" s="46"/>
      <c r="D453" s="46"/>
      <c r="E453" s="46"/>
      <c r="F453" s="46"/>
      <c r="G453" s="46"/>
      <c r="H453" s="46"/>
      <c r="I453" s="46"/>
      <c r="J453" s="46"/>
      <c r="K453" s="46"/>
      <c r="L453" s="43"/>
    </row>
    <row r="454" spans="1:12" x14ac:dyDescent="0.25">
      <c r="A454" s="44"/>
      <c r="B454" s="46"/>
      <c r="C454" s="46"/>
      <c r="D454" s="46"/>
      <c r="E454" s="46"/>
      <c r="F454" s="46"/>
      <c r="G454" s="46"/>
      <c r="H454" s="46"/>
      <c r="I454" s="46"/>
      <c r="J454" s="46"/>
      <c r="K454" s="46"/>
      <c r="L454" s="43"/>
    </row>
    <row r="455" spans="1:12" x14ac:dyDescent="0.25">
      <c r="A455" s="44"/>
      <c r="B455" s="46"/>
      <c r="C455" s="46"/>
      <c r="D455" s="46"/>
      <c r="E455" s="46"/>
      <c r="F455" s="46"/>
      <c r="G455" s="46"/>
      <c r="H455" s="46"/>
      <c r="I455" s="46"/>
      <c r="J455" s="46"/>
      <c r="K455" s="46"/>
      <c r="L455" s="43"/>
    </row>
    <row r="456" spans="1:12" x14ac:dyDescent="0.25">
      <c r="A456" s="44"/>
      <c r="B456" s="46"/>
      <c r="C456" s="46"/>
      <c r="D456" s="46"/>
      <c r="E456" s="46"/>
      <c r="F456" s="46"/>
      <c r="G456" s="46"/>
      <c r="H456" s="46"/>
      <c r="I456" s="46"/>
      <c r="J456" s="46"/>
      <c r="K456" s="46"/>
      <c r="L456" s="43"/>
    </row>
    <row r="457" spans="1:12" x14ac:dyDescent="0.25">
      <c r="A457" s="44"/>
      <c r="B457" s="46"/>
      <c r="C457" s="46"/>
      <c r="D457" s="46"/>
      <c r="E457" s="46"/>
      <c r="F457" s="46"/>
      <c r="G457" s="46"/>
      <c r="H457" s="46"/>
      <c r="I457" s="46"/>
      <c r="J457" s="46"/>
      <c r="K457" s="46"/>
      <c r="L457" s="43"/>
    </row>
    <row r="458" spans="1:12" x14ac:dyDescent="0.25">
      <c r="A458" s="44"/>
      <c r="B458" s="46"/>
      <c r="C458" s="46"/>
      <c r="D458" s="46"/>
      <c r="E458" s="46"/>
      <c r="F458" s="46"/>
      <c r="G458" s="46"/>
      <c r="H458" s="46"/>
      <c r="I458" s="46"/>
      <c r="J458" s="46"/>
      <c r="K458" s="46"/>
      <c r="L458" s="43"/>
    </row>
    <row r="459" spans="1:12" x14ac:dyDescent="0.25">
      <c r="A459" s="44"/>
      <c r="B459" s="46"/>
      <c r="C459" s="46"/>
      <c r="D459" s="46"/>
      <c r="E459" s="46"/>
      <c r="F459" s="46"/>
      <c r="G459" s="46"/>
      <c r="H459" s="46"/>
      <c r="I459" s="46"/>
      <c r="J459" s="46"/>
      <c r="K459" s="46"/>
      <c r="L459" s="43"/>
    </row>
    <row r="460" spans="1:12" x14ac:dyDescent="0.25">
      <c r="A460" s="44"/>
      <c r="B460" s="46"/>
      <c r="C460" s="46"/>
      <c r="D460" s="46"/>
      <c r="E460" s="46"/>
      <c r="F460" s="46"/>
      <c r="G460" s="46"/>
      <c r="H460" s="46"/>
      <c r="I460" s="46"/>
      <c r="J460" s="46"/>
      <c r="K460" s="46"/>
      <c r="L460" s="43"/>
    </row>
    <row r="461" spans="1:12" x14ac:dyDescent="0.25">
      <c r="A461" s="44"/>
      <c r="B461" s="46"/>
      <c r="C461" s="46"/>
      <c r="D461" s="46"/>
      <c r="E461" s="46"/>
      <c r="F461" s="46"/>
      <c r="G461" s="46"/>
      <c r="H461" s="46"/>
      <c r="I461" s="46"/>
      <c r="J461" s="46"/>
      <c r="K461" s="46"/>
      <c r="L461" s="43"/>
    </row>
    <row r="462" spans="1:12" x14ac:dyDescent="0.25">
      <c r="A462" s="44"/>
      <c r="B462" s="46"/>
      <c r="C462" s="46"/>
      <c r="D462" s="46"/>
      <c r="E462" s="46"/>
      <c r="F462" s="46"/>
      <c r="G462" s="46"/>
      <c r="H462" s="46"/>
      <c r="I462" s="46"/>
      <c r="J462" s="46"/>
      <c r="K462" s="46"/>
      <c r="L462" s="43"/>
    </row>
    <row r="463" spans="1:12" x14ac:dyDescent="0.25">
      <c r="A463" s="44"/>
      <c r="B463" s="46"/>
      <c r="C463" s="46"/>
      <c r="D463" s="46"/>
      <c r="E463" s="46"/>
      <c r="F463" s="46"/>
      <c r="G463" s="46"/>
      <c r="H463" s="46"/>
      <c r="I463" s="46"/>
      <c r="J463" s="46"/>
      <c r="K463" s="46"/>
      <c r="L463" s="43"/>
    </row>
    <row r="464" spans="1:12" x14ac:dyDescent="0.25">
      <c r="A464" s="44"/>
      <c r="B464" s="46"/>
      <c r="C464" s="46"/>
      <c r="D464" s="46"/>
      <c r="E464" s="46"/>
      <c r="F464" s="46"/>
      <c r="G464" s="46"/>
      <c r="H464" s="46"/>
      <c r="I464" s="46"/>
      <c r="J464" s="46"/>
      <c r="K464" s="46"/>
      <c r="L464" s="43"/>
    </row>
    <row r="465" spans="1:12" x14ac:dyDescent="0.25">
      <c r="A465" s="44"/>
      <c r="B465" s="46"/>
      <c r="C465" s="46"/>
      <c r="D465" s="46"/>
      <c r="E465" s="46"/>
      <c r="F465" s="46"/>
      <c r="G465" s="46"/>
      <c r="H465" s="46"/>
      <c r="I465" s="46"/>
      <c r="J465" s="46"/>
      <c r="K465" s="46"/>
      <c r="L465" s="43"/>
    </row>
    <row r="466" spans="1:12" x14ac:dyDescent="0.25">
      <c r="A466" s="44"/>
      <c r="B466" s="46"/>
      <c r="C466" s="46"/>
      <c r="D466" s="46"/>
      <c r="E466" s="46"/>
      <c r="F466" s="46"/>
      <c r="G466" s="46"/>
      <c r="H466" s="46"/>
      <c r="I466" s="46"/>
      <c r="J466" s="46"/>
      <c r="K466" s="46"/>
      <c r="L466" s="43"/>
    </row>
    <row r="467" spans="1:12" x14ac:dyDescent="0.25">
      <c r="A467" s="44"/>
      <c r="B467" s="46"/>
      <c r="C467" s="46"/>
      <c r="D467" s="46"/>
      <c r="E467" s="46"/>
      <c r="F467" s="46"/>
      <c r="G467" s="46"/>
      <c r="H467" s="46"/>
      <c r="I467" s="46"/>
      <c r="J467" s="46"/>
      <c r="K467" s="46"/>
      <c r="L467" s="43"/>
    </row>
    <row r="468" spans="1:12" x14ac:dyDescent="0.25">
      <c r="A468" s="44"/>
      <c r="B468" s="46"/>
      <c r="C468" s="46"/>
      <c r="D468" s="46"/>
      <c r="E468" s="46"/>
      <c r="F468" s="46"/>
      <c r="G468" s="46"/>
      <c r="H468" s="46"/>
      <c r="I468" s="46"/>
      <c r="J468" s="46"/>
      <c r="K468" s="46"/>
      <c r="L468" s="43"/>
    </row>
    <row r="469" spans="1:12" x14ac:dyDescent="0.25">
      <c r="A469" s="44"/>
      <c r="B469" s="46"/>
      <c r="C469" s="46"/>
      <c r="D469" s="46"/>
      <c r="E469" s="46"/>
      <c r="F469" s="46"/>
      <c r="G469" s="46"/>
      <c r="H469" s="46"/>
      <c r="I469" s="46"/>
      <c r="J469" s="46"/>
      <c r="K469" s="46"/>
      <c r="L469" s="43"/>
    </row>
    <row r="470" spans="1:12" x14ac:dyDescent="0.25">
      <c r="A470" s="44"/>
      <c r="B470" s="46"/>
      <c r="C470" s="46"/>
      <c r="D470" s="46"/>
      <c r="E470" s="46"/>
      <c r="F470" s="46"/>
      <c r="G470" s="46"/>
      <c r="H470" s="46"/>
      <c r="I470" s="46"/>
      <c r="J470" s="46"/>
      <c r="K470" s="46"/>
      <c r="L470" s="43"/>
    </row>
    <row r="471" spans="1:12" x14ac:dyDescent="0.25">
      <c r="A471" s="44"/>
      <c r="B471" s="46"/>
      <c r="C471" s="46"/>
      <c r="D471" s="46"/>
      <c r="E471" s="46"/>
      <c r="F471" s="46"/>
      <c r="G471" s="46"/>
      <c r="H471" s="46"/>
      <c r="I471" s="46"/>
      <c r="J471" s="46"/>
      <c r="K471" s="46"/>
      <c r="L471" s="43"/>
    </row>
    <row r="472" spans="1:12" x14ac:dyDescent="0.25">
      <c r="A472" s="44"/>
      <c r="B472" s="46"/>
      <c r="C472" s="46"/>
      <c r="D472" s="46"/>
      <c r="E472" s="46"/>
      <c r="F472" s="46"/>
      <c r="G472" s="46"/>
      <c r="H472" s="46"/>
      <c r="I472" s="46"/>
      <c r="J472" s="46"/>
      <c r="K472" s="46"/>
      <c r="L472" s="43"/>
    </row>
    <row r="473" spans="1:12" x14ac:dyDescent="0.25">
      <c r="A473" s="44"/>
      <c r="B473" s="46"/>
      <c r="C473" s="46"/>
      <c r="D473" s="46"/>
      <c r="E473" s="46"/>
      <c r="F473" s="46"/>
      <c r="G473" s="46"/>
      <c r="H473" s="46"/>
      <c r="I473" s="46"/>
      <c r="J473" s="46"/>
      <c r="K473" s="46"/>
      <c r="L473" s="43"/>
    </row>
    <row r="474" spans="1:12" x14ac:dyDescent="0.25">
      <c r="A474" s="44"/>
      <c r="B474" s="46"/>
      <c r="C474" s="46"/>
      <c r="D474" s="46"/>
      <c r="E474" s="46"/>
      <c r="F474" s="46"/>
      <c r="G474" s="46"/>
      <c r="H474" s="46"/>
      <c r="I474" s="46"/>
      <c r="J474" s="46"/>
      <c r="K474" s="46"/>
      <c r="L474" s="43"/>
    </row>
    <row r="475" spans="1:12" x14ac:dyDescent="0.25">
      <c r="A475" s="44"/>
      <c r="B475" s="46"/>
      <c r="C475" s="46"/>
      <c r="D475" s="46"/>
      <c r="E475" s="46"/>
      <c r="F475" s="46"/>
      <c r="G475" s="46"/>
      <c r="H475" s="46"/>
      <c r="I475" s="46"/>
      <c r="J475" s="46"/>
      <c r="K475" s="46"/>
      <c r="L475" s="43"/>
    </row>
    <row r="476" spans="1:12" x14ac:dyDescent="0.25">
      <c r="A476" s="44"/>
      <c r="B476" s="46"/>
      <c r="C476" s="46"/>
      <c r="D476" s="46"/>
      <c r="E476" s="46"/>
      <c r="F476" s="46"/>
      <c r="G476" s="46"/>
      <c r="H476" s="46"/>
      <c r="I476" s="46"/>
      <c r="J476" s="46"/>
      <c r="K476" s="46"/>
      <c r="L476" s="43"/>
    </row>
    <row r="477" spans="1:12" x14ac:dyDescent="0.25">
      <c r="A477" s="44"/>
      <c r="B477" s="46"/>
      <c r="C477" s="46"/>
      <c r="D477" s="46"/>
      <c r="E477" s="46"/>
      <c r="F477" s="46"/>
      <c r="G477" s="46"/>
      <c r="H477" s="46"/>
      <c r="I477" s="46"/>
      <c r="J477" s="46"/>
      <c r="K477" s="46"/>
      <c r="L477" s="43"/>
    </row>
    <row r="478" spans="1:12" x14ac:dyDescent="0.25">
      <c r="A478" s="44"/>
      <c r="B478" s="46"/>
      <c r="C478" s="46"/>
      <c r="D478" s="46"/>
      <c r="E478" s="46"/>
      <c r="F478" s="46"/>
      <c r="G478" s="46"/>
      <c r="H478" s="46"/>
      <c r="I478" s="46"/>
      <c r="J478" s="46"/>
      <c r="K478" s="46"/>
      <c r="L478" s="43"/>
    </row>
    <row r="479" spans="1:12" x14ac:dyDescent="0.25">
      <c r="A479" s="44"/>
      <c r="B479" s="46"/>
      <c r="C479" s="46"/>
      <c r="D479" s="46"/>
      <c r="E479" s="46"/>
      <c r="F479" s="46"/>
      <c r="G479" s="46"/>
      <c r="H479" s="46"/>
      <c r="I479" s="46"/>
      <c r="J479" s="46"/>
      <c r="K479" s="46"/>
      <c r="L479" s="43"/>
    </row>
    <row r="480" spans="1:12" x14ac:dyDescent="0.25">
      <c r="A480" s="44"/>
      <c r="B480" s="46"/>
      <c r="C480" s="46"/>
      <c r="D480" s="46"/>
      <c r="E480" s="46"/>
      <c r="F480" s="46"/>
      <c r="G480" s="46"/>
      <c r="H480" s="46"/>
      <c r="I480" s="46"/>
      <c r="J480" s="46"/>
      <c r="K480" s="46"/>
      <c r="L480" s="43"/>
    </row>
    <row r="481" spans="1:12" x14ac:dyDescent="0.25">
      <c r="A481" s="44"/>
      <c r="B481" s="46"/>
      <c r="C481" s="46"/>
      <c r="D481" s="46"/>
      <c r="E481" s="46"/>
      <c r="F481" s="46"/>
      <c r="G481" s="46"/>
      <c r="H481" s="46"/>
      <c r="I481" s="46"/>
      <c r="J481" s="46"/>
      <c r="K481" s="46"/>
      <c r="L481" s="43"/>
    </row>
    <row r="482" spans="1:12" x14ac:dyDescent="0.25">
      <c r="A482" s="44"/>
      <c r="B482" s="46"/>
      <c r="C482" s="46"/>
      <c r="D482" s="46"/>
      <c r="E482" s="46"/>
      <c r="F482" s="46"/>
      <c r="G482" s="46"/>
      <c r="H482" s="46"/>
      <c r="I482" s="46"/>
      <c r="J482" s="46"/>
      <c r="K482" s="46"/>
      <c r="L482" s="43"/>
    </row>
    <row r="483" spans="1:12" x14ac:dyDescent="0.25">
      <c r="A483" s="44"/>
      <c r="B483" s="46"/>
      <c r="C483" s="46"/>
      <c r="D483" s="46"/>
      <c r="E483" s="46"/>
      <c r="F483" s="46"/>
      <c r="G483" s="46"/>
      <c r="H483" s="46"/>
      <c r="I483" s="46"/>
      <c r="J483" s="46"/>
      <c r="K483" s="46"/>
      <c r="L483" s="43"/>
    </row>
    <row r="484" spans="1:12" x14ac:dyDescent="0.25">
      <c r="A484" s="44"/>
      <c r="B484" s="46"/>
      <c r="C484" s="46"/>
      <c r="D484" s="46"/>
      <c r="E484" s="46"/>
      <c r="F484" s="46"/>
      <c r="G484" s="46"/>
      <c r="H484" s="46"/>
      <c r="I484" s="46"/>
      <c r="J484" s="46"/>
      <c r="K484" s="46"/>
      <c r="L484" s="43"/>
    </row>
    <row r="485" spans="1:12" x14ac:dyDescent="0.25">
      <c r="A485" s="44"/>
      <c r="B485" s="46"/>
      <c r="C485" s="46"/>
      <c r="D485" s="46"/>
      <c r="E485" s="46"/>
      <c r="F485" s="46"/>
      <c r="G485" s="46"/>
      <c r="H485" s="46"/>
      <c r="I485" s="46"/>
      <c r="J485" s="46"/>
      <c r="K485" s="46"/>
      <c r="L485" s="43"/>
    </row>
    <row r="486" spans="1:12" x14ac:dyDescent="0.25">
      <c r="A486" s="44"/>
      <c r="B486" s="46"/>
      <c r="C486" s="46"/>
      <c r="D486" s="46"/>
      <c r="E486" s="46"/>
      <c r="F486" s="46"/>
      <c r="G486" s="46"/>
      <c r="H486" s="46"/>
      <c r="I486" s="46"/>
      <c r="J486" s="46"/>
      <c r="K486" s="46"/>
      <c r="L486" s="43"/>
    </row>
    <row r="487" spans="1:12" x14ac:dyDescent="0.25">
      <c r="A487" s="44"/>
      <c r="B487" s="46"/>
      <c r="C487" s="46"/>
      <c r="D487" s="46"/>
      <c r="E487" s="46"/>
      <c r="F487" s="46"/>
      <c r="G487" s="46"/>
      <c r="H487" s="46"/>
      <c r="I487" s="46"/>
      <c r="J487" s="46"/>
      <c r="K487" s="46"/>
      <c r="L487" s="43"/>
    </row>
    <row r="488" spans="1:12" x14ac:dyDescent="0.25">
      <c r="A488" s="44"/>
      <c r="B488" s="46"/>
      <c r="C488" s="46"/>
      <c r="D488" s="46"/>
      <c r="E488" s="46"/>
      <c r="F488" s="46"/>
      <c r="G488" s="46"/>
      <c r="H488" s="46"/>
      <c r="I488" s="46"/>
      <c r="J488" s="46"/>
      <c r="K488" s="46"/>
      <c r="L488" s="43"/>
    </row>
    <row r="489" spans="1:12" x14ac:dyDescent="0.25">
      <c r="A489" s="44"/>
      <c r="B489" s="46"/>
      <c r="C489" s="46"/>
      <c r="D489" s="46"/>
      <c r="E489" s="46"/>
      <c r="F489" s="46"/>
      <c r="G489" s="46"/>
      <c r="H489" s="46"/>
      <c r="I489" s="46"/>
      <c r="J489" s="46"/>
      <c r="K489" s="46"/>
      <c r="L489" s="43"/>
    </row>
    <row r="490" spans="1:12" x14ac:dyDescent="0.25">
      <c r="A490" s="44"/>
      <c r="B490" s="46"/>
      <c r="C490" s="46"/>
      <c r="D490" s="46"/>
      <c r="E490" s="46"/>
      <c r="F490" s="46"/>
      <c r="G490" s="46"/>
      <c r="H490" s="46"/>
      <c r="I490" s="46"/>
      <c r="J490" s="46"/>
      <c r="K490" s="46"/>
      <c r="L490" s="43"/>
    </row>
    <row r="491" spans="1:12" x14ac:dyDescent="0.25">
      <c r="A491" s="44"/>
      <c r="B491" s="46"/>
      <c r="C491" s="46"/>
      <c r="D491" s="46"/>
      <c r="E491" s="46"/>
      <c r="F491" s="46"/>
      <c r="G491" s="46"/>
      <c r="H491" s="46"/>
      <c r="I491" s="46"/>
      <c r="J491" s="46"/>
      <c r="K491" s="46"/>
      <c r="L491" s="43"/>
    </row>
    <row r="492" spans="1:12" x14ac:dyDescent="0.25">
      <c r="A492" s="44"/>
      <c r="B492" s="46"/>
      <c r="C492" s="46"/>
      <c r="D492" s="46"/>
      <c r="E492" s="46"/>
      <c r="F492" s="46"/>
      <c r="G492" s="46"/>
      <c r="H492" s="46"/>
      <c r="I492" s="46"/>
      <c r="J492" s="46"/>
      <c r="K492" s="46"/>
      <c r="L492" s="43"/>
    </row>
    <row r="493" spans="1:12" x14ac:dyDescent="0.25">
      <c r="A493" s="44"/>
      <c r="B493" s="46"/>
      <c r="C493" s="46"/>
      <c r="D493" s="46"/>
      <c r="E493" s="46"/>
      <c r="F493" s="46"/>
      <c r="G493" s="46"/>
      <c r="H493" s="46"/>
      <c r="I493" s="46"/>
      <c r="J493" s="46"/>
      <c r="K493" s="46"/>
      <c r="L493" s="43"/>
    </row>
    <row r="494" spans="1:12" x14ac:dyDescent="0.25">
      <c r="A494" s="44"/>
      <c r="B494" s="46"/>
      <c r="C494" s="46"/>
      <c r="D494" s="46"/>
      <c r="E494" s="46"/>
      <c r="F494" s="46"/>
      <c r="G494" s="46"/>
      <c r="H494" s="46"/>
      <c r="I494" s="46"/>
      <c r="J494" s="46"/>
      <c r="K494" s="46"/>
      <c r="L494" s="43"/>
    </row>
    <row r="495" spans="1:12" x14ac:dyDescent="0.25">
      <c r="A495" s="44"/>
      <c r="B495" s="46"/>
      <c r="C495" s="46"/>
      <c r="D495" s="46"/>
      <c r="E495" s="46"/>
      <c r="F495" s="46"/>
      <c r="G495" s="46"/>
      <c r="H495" s="46"/>
      <c r="I495" s="46"/>
      <c r="J495" s="46"/>
      <c r="K495" s="46"/>
      <c r="L495" s="43"/>
    </row>
    <row r="496" spans="1:12" x14ac:dyDescent="0.25">
      <c r="A496" s="44"/>
      <c r="B496" s="46"/>
      <c r="C496" s="46"/>
      <c r="D496" s="46"/>
      <c r="E496" s="46"/>
      <c r="F496" s="46"/>
      <c r="G496" s="46"/>
      <c r="H496" s="46"/>
      <c r="I496" s="46"/>
      <c r="J496" s="46"/>
      <c r="K496" s="46"/>
      <c r="L496" s="43"/>
    </row>
    <row r="497" spans="1:12" x14ac:dyDescent="0.25">
      <c r="A497" s="44"/>
      <c r="B497" s="46"/>
      <c r="C497" s="46"/>
      <c r="D497" s="46"/>
      <c r="E497" s="46"/>
      <c r="F497" s="46"/>
      <c r="G497" s="46"/>
      <c r="H497" s="46"/>
      <c r="I497" s="46"/>
      <c r="J497" s="46"/>
      <c r="K497" s="46"/>
      <c r="L497" s="43"/>
    </row>
    <row r="498" spans="1:12" x14ac:dyDescent="0.25">
      <c r="A498" s="44"/>
      <c r="B498" s="46"/>
      <c r="C498" s="46"/>
      <c r="D498" s="46"/>
      <c r="E498" s="46"/>
      <c r="F498" s="46"/>
      <c r="G498" s="46"/>
      <c r="H498" s="46"/>
      <c r="I498" s="46"/>
      <c r="J498" s="46"/>
      <c r="K498" s="46"/>
      <c r="L498" s="43"/>
    </row>
    <row r="499" spans="1:12" x14ac:dyDescent="0.25">
      <c r="A499" s="44"/>
      <c r="B499" s="46"/>
      <c r="C499" s="46"/>
      <c r="D499" s="46"/>
      <c r="E499" s="46"/>
      <c r="F499" s="46"/>
      <c r="G499" s="46"/>
      <c r="H499" s="46"/>
      <c r="I499" s="46"/>
      <c r="J499" s="46"/>
      <c r="K499" s="46"/>
      <c r="L499" s="43"/>
    </row>
    <row r="500" spans="1:12" x14ac:dyDescent="0.25">
      <c r="A500" s="44"/>
      <c r="B500" s="46"/>
      <c r="C500" s="46"/>
      <c r="D500" s="46"/>
      <c r="E500" s="46"/>
      <c r="F500" s="46"/>
      <c r="G500" s="46"/>
      <c r="H500" s="46"/>
      <c r="I500" s="46"/>
      <c r="J500" s="46"/>
      <c r="K500" s="46"/>
      <c r="L500" s="43"/>
    </row>
    <row r="501" spans="1:12" x14ac:dyDescent="0.25">
      <c r="A501" s="44"/>
      <c r="B501" s="46"/>
      <c r="C501" s="46"/>
      <c r="D501" s="46"/>
      <c r="E501" s="46"/>
      <c r="F501" s="46"/>
      <c r="G501" s="46"/>
      <c r="H501" s="46"/>
      <c r="I501" s="46"/>
      <c r="J501" s="46"/>
      <c r="K501" s="46"/>
      <c r="L501" s="43"/>
    </row>
    <row r="502" spans="1:12" x14ac:dyDescent="0.25">
      <c r="A502" s="44"/>
      <c r="B502" s="46"/>
      <c r="C502" s="46"/>
      <c r="D502" s="46"/>
      <c r="E502" s="46"/>
      <c r="F502" s="46"/>
      <c r="G502" s="46"/>
      <c r="H502" s="46"/>
      <c r="I502" s="46"/>
      <c r="J502" s="46"/>
      <c r="K502" s="46"/>
      <c r="L502" s="43"/>
    </row>
    <row r="503" spans="1:12" x14ac:dyDescent="0.25">
      <c r="A503" s="44"/>
      <c r="B503" s="46"/>
      <c r="C503" s="46"/>
      <c r="D503" s="46"/>
      <c r="E503" s="46"/>
      <c r="F503" s="46"/>
      <c r="G503" s="46"/>
      <c r="H503" s="46"/>
      <c r="I503" s="46"/>
      <c r="J503" s="46"/>
      <c r="K503" s="46"/>
      <c r="L503" s="43"/>
    </row>
    <row r="504" spans="1:12" x14ac:dyDescent="0.25">
      <c r="A504" s="44"/>
      <c r="B504" s="46"/>
      <c r="C504" s="46"/>
      <c r="D504" s="46"/>
      <c r="E504" s="46"/>
      <c r="F504" s="46"/>
      <c r="G504" s="46"/>
      <c r="H504" s="46"/>
      <c r="I504" s="46"/>
      <c r="J504" s="46"/>
      <c r="K504" s="46"/>
      <c r="L504" s="43"/>
    </row>
    <row r="505" spans="1:12" x14ac:dyDescent="0.25">
      <c r="A505" s="44"/>
      <c r="B505" s="46"/>
      <c r="C505" s="46"/>
      <c r="D505" s="46"/>
      <c r="E505" s="46"/>
      <c r="F505" s="46"/>
      <c r="G505" s="46"/>
      <c r="H505" s="46"/>
      <c r="I505" s="46"/>
      <c r="J505" s="46"/>
      <c r="K505" s="46"/>
      <c r="L505" s="43"/>
    </row>
    <row r="506" spans="1:12" x14ac:dyDescent="0.25">
      <c r="A506" s="44"/>
      <c r="B506" s="46"/>
      <c r="C506" s="46"/>
      <c r="D506" s="46"/>
      <c r="E506" s="46"/>
      <c r="F506" s="46"/>
      <c r="G506" s="46"/>
      <c r="H506" s="46"/>
      <c r="I506" s="46"/>
      <c r="J506" s="46"/>
      <c r="K506" s="46"/>
      <c r="L506" s="43"/>
    </row>
    <row r="507" spans="1:12" x14ac:dyDescent="0.25">
      <c r="A507" s="44"/>
      <c r="B507" s="46"/>
      <c r="C507" s="46"/>
      <c r="D507" s="46"/>
      <c r="E507" s="46"/>
      <c r="F507" s="46"/>
      <c r="G507" s="46"/>
      <c r="H507" s="46"/>
      <c r="I507" s="46"/>
      <c r="J507" s="46"/>
      <c r="K507" s="46"/>
      <c r="L507" s="43"/>
    </row>
    <row r="508" spans="1:12" x14ac:dyDescent="0.25">
      <c r="A508" s="44"/>
      <c r="B508" s="46"/>
      <c r="C508" s="46"/>
      <c r="D508" s="46"/>
      <c r="E508" s="46"/>
      <c r="F508" s="46"/>
      <c r="G508" s="46"/>
      <c r="H508" s="46"/>
      <c r="I508" s="46"/>
      <c r="J508" s="46"/>
      <c r="K508" s="46"/>
      <c r="L508" s="43"/>
    </row>
    <row r="509" spans="1:12" x14ac:dyDescent="0.25">
      <c r="A509" s="44"/>
      <c r="B509" s="46"/>
      <c r="C509" s="46"/>
      <c r="D509" s="46"/>
      <c r="E509" s="46"/>
      <c r="F509" s="46"/>
      <c r="G509" s="46"/>
      <c r="H509" s="46"/>
      <c r="I509" s="46"/>
      <c r="J509" s="46"/>
      <c r="K509" s="46"/>
      <c r="L509" s="43"/>
    </row>
    <row r="510" spans="1:12" x14ac:dyDescent="0.25">
      <c r="A510" s="44"/>
      <c r="B510" s="46"/>
      <c r="C510" s="46"/>
      <c r="D510" s="46"/>
      <c r="E510" s="46"/>
      <c r="F510" s="46"/>
      <c r="G510" s="46"/>
      <c r="H510" s="46"/>
      <c r="I510" s="46"/>
      <c r="J510" s="46"/>
      <c r="K510" s="46"/>
      <c r="L510" s="43"/>
    </row>
    <row r="511" spans="1:12" x14ac:dyDescent="0.25">
      <c r="A511" s="44"/>
      <c r="B511" s="46"/>
      <c r="C511" s="46"/>
      <c r="D511" s="46"/>
      <c r="E511" s="46"/>
      <c r="F511" s="46"/>
      <c r="G511" s="46"/>
      <c r="H511" s="46"/>
      <c r="I511" s="46"/>
      <c r="J511" s="46"/>
      <c r="K511" s="46"/>
      <c r="L511" s="43"/>
    </row>
    <row r="512" spans="1:12" x14ac:dyDescent="0.25">
      <c r="A512" s="44"/>
      <c r="B512" s="46"/>
      <c r="C512" s="46"/>
      <c r="D512" s="46"/>
      <c r="E512" s="46"/>
      <c r="F512" s="46"/>
      <c r="G512" s="46"/>
      <c r="H512" s="46"/>
      <c r="I512" s="46"/>
      <c r="J512" s="46"/>
      <c r="K512" s="46"/>
      <c r="L512" s="43"/>
    </row>
    <row r="513" spans="1:12" x14ac:dyDescent="0.25">
      <c r="A513" s="44"/>
      <c r="B513" s="46"/>
      <c r="C513" s="46"/>
      <c r="D513" s="46"/>
      <c r="E513" s="46"/>
      <c r="F513" s="46"/>
      <c r="G513" s="46"/>
      <c r="H513" s="46"/>
      <c r="I513" s="46"/>
      <c r="J513" s="46"/>
      <c r="K513" s="46"/>
      <c r="L513" s="43"/>
    </row>
    <row r="514" spans="1:12" x14ac:dyDescent="0.25">
      <c r="A514" s="44"/>
      <c r="B514" s="46"/>
      <c r="C514" s="46"/>
      <c r="D514" s="46"/>
      <c r="E514" s="46"/>
      <c r="F514" s="46"/>
      <c r="G514" s="46"/>
      <c r="H514" s="46"/>
      <c r="I514" s="46"/>
      <c r="J514" s="46"/>
      <c r="K514" s="46"/>
      <c r="L514" s="43"/>
    </row>
    <row r="515" spans="1:12" x14ac:dyDescent="0.25">
      <c r="A515" s="44"/>
      <c r="B515" s="46"/>
      <c r="C515" s="46"/>
      <c r="D515" s="46"/>
      <c r="E515" s="46"/>
      <c r="F515" s="46"/>
      <c r="G515" s="46"/>
      <c r="H515" s="46"/>
      <c r="I515" s="46"/>
      <c r="J515" s="46"/>
      <c r="K515" s="46"/>
      <c r="L515" s="43"/>
    </row>
    <row r="516" spans="1:12" x14ac:dyDescent="0.25">
      <c r="A516" s="44"/>
      <c r="B516" s="46"/>
      <c r="C516" s="46"/>
      <c r="D516" s="46"/>
      <c r="E516" s="46"/>
      <c r="F516" s="46"/>
      <c r="G516" s="46"/>
      <c r="H516" s="46"/>
      <c r="I516" s="46"/>
      <c r="J516" s="46"/>
      <c r="K516" s="46"/>
      <c r="L516" s="43"/>
    </row>
    <row r="517" spans="1:12" x14ac:dyDescent="0.25">
      <c r="A517" s="44"/>
      <c r="B517" s="46"/>
      <c r="C517" s="46"/>
      <c r="D517" s="46"/>
      <c r="E517" s="46"/>
      <c r="F517" s="46"/>
      <c r="G517" s="46"/>
      <c r="H517" s="46"/>
      <c r="I517" s="46"/>
      <c r="J517" s="46"/>
      <c r="K517" s="46"/>
      <c r="L517" s="43"/>
    </row>
    <row r="518" spans="1:12" x14ac:dyDescent="0.25">
      <c r="A518" s="44"/>
      <c r="B518" s="46"/>
      <c r="C518" s="46"/>
      <c r="D518" s="46"/>
      <c r="E518" s="46"/>
      <c r="F518" s="46"/>
      <c r="G518" s="46"/>
      <c r="H518" s="46"/>
      <c r="I518" s="46"/>
      <c r="J518" s="46"/>
      <c r="K518" s="46"/>
      <c r="L518" s="43"/>
    </row>
    <row r="519" spans="1:12" x14ac:dyDescent="0.25">
      <c r="A519" s="44"/>
      <c r="B519" s="46"/>
      <c r="C519" s="46"/>
      <c r="D519" s="46"/>
      <c r="E519" s="46"/>
      <c r="F519" s="46"/>
      <c r="G519" s="46"/>
      <c r="H519" s="46"/>
      <c r="I519" s="46"/>
      <c r="J519" s="46"/>
      <c r="K519" s="46"/>
      <c r="L519" s="43"/>
    </row>
    <row r="520" spans="1:12" x14ac:dyDescent="0.25">
      <c r="A520" s="44"/>
      <c r="B520" s="46"/>
      <c r="C520" s="46"/>
      <c r="D520" s="46"/>
      <c r="E520" s="46"/>
      <c r="F520" s="46"/>
      <c r="G520" s="46"/>
      <c r="H520" s="46"/>
      <c r="I520" s="46"/>
      <c r="J520" s="46"/>
      <c r="K520" s="46"/>
      <c r="L520" s="43"/>
    </row>
    <row r="521" spans="1:12" x14ac:dyDescent="0.25">
      <c r="A521" s="44"/>
      <c r="B521" s="46"/>
      <c r="C521" s="46"/>
      <c r="D521" s="46"/>
      <c r="E521" s="46"/>
      <c r="F521" s="46"/>
      <c r="G521" s="46"/>
      <c r="H521" s="46"/>
      <c r="I521" s="46"/>
      <c r="J521" s="46"/>
      <c r="K521" s="46"/>
      <c r="L521" s="43"/>
    </row>
    <row r="522" spans="1:12" x14ac:dyDescent="0.25">
      <c r="A522" s="44"/>
      <c r="B522" s="46"/>
      <c r="C522" s="46"/>
      <c r="D522" s="46"/>
      <c r="E522" s="46"/>
      <c r="F522" s="46"/>
      <c r="G522" s="46"/>
      <c r="H522" s="46"/>
      <c r="I522" s="46"/>
      <c r="J522" s="46"/>
      <c r="K522" s="46"/>
      <c r="L522" s="43"/>
    </row>
    <row r="523" spans="1:12" x14ac:dyDescent="0.25">
      <c r="A523" s="44"/>
      <c r="B523" s="46"/>
      <c r="C523" s="46"/>
      <c r="D523" s="46"/>
      <c r="E523" s="46"/>
      <c r="F523" s="46"/>
      <c r="G523" s="46"/>
      <c r="H523" s="46"/>
      <c r="I523" s="46"/>
      <c r="J523" s="46"/>
      <c r="K523" s="46"/>
      <c r="L523" s="43"/>
    </row>
    <row r="524" spans="1:12" x14ac:dyDescent="0.25">
      <c r="A524" s="44"/>
      <c r="B524" s="46"/>
      <c r="C524" s="46"/>
      <c r="D524" s="46"/>
      <c r="E524" s="46"/>
      <c r="F524" s="46"/>
      <c r="G524" s="46"/>
      <c r="H524" s="46"/>
      <c r="I524" s="46"/>
      <c r="J524" s="46"/>
      <c r="K524" s="46"/>
      <c r="L524" s="43"/>
    </row>
    <row r="525" spans="1:12" x14ac:dyDescent="0.25">
      <c r="A525" s="44"/>
      <c r="B525" s="46"/>
      <c r="C525" s="46"/>
      <c r="D525" s="46"/>
      <c r="E525" s="46"/>
      <c r="F525" s="46"/>
      <c r="G525" s="46"/>
      <c r="H525" s="46"/>
      <c r="I525" s="46"/>
      <c r="J525" s="46"/>
      <c r="K525" s="46"/>
      <c r="L525" s="43"/>
    </row>
    <row r="526" spans="1:12" x14ac:dyDescent="0.25">
      <c r="A526" s="44"/>
      <c r="B526" s="46"/>
      <c r="C526" s="46"/>
      <c r="D526" s="46"/>
      <c r="E526" s="46"/>
      <c r="F526" s="46"/>
      <c r="G526" s="46"/>
      <c r="H526" s="46"/>
      <c r="I526" s="46"/>
      <c r="J526" s="46"/>
      <c r="K526" s="46"/>
      <c r="L526" s="43"/>
    </row>
    <row r="527" spans="1:12" x14ac:dyDescent="0.25">
      <c r="A527" s="44"/>
      <c r="B527" s="46"/>
      <c r="C527" s="46"/>
      <c r="D527" s="46"/>
      <c r="E527" s="46"/>
      <c r="F527" s="46"/>
      <c r="G527" s="46"/>
      <c r="H527" s="46"/>
      <c r="I527" s="46"/>
      <c r="J527" s="46"/>
      <c r="K527" s="46"/>
      <c r="L527" s="43"/>
    </row>
    <row r="528" spans="1:12" x14ac:dyDescent="0.25">
      <c r="A528" s="44"/>
      <c r="B528" s="46"/>
      <c r="C528" s="46"/>
      <c r="D528" s="46"/>
      <c r="E528" s="46"/>
      <c r="F528" s="46"/>
      <c r="G528" s="46"/>
      <c r="H528" s="46"/>
      <c r="I528" s="46"/>
      <c r="J528" s="46"/>
      <c r="K528" s="46"/>
      <c r="L528" s="43"/>
    </row>
    <row r="529" spans="1:12" x14ac:dyDescent="0.25">
      <c r="A529" s="44"/>
      <c r="B529" s="46"/>
      <c r="C529" s="46"/>
      <c r="D529" s="46"/>
      <c r="E529" s="46"/>
      <c r="F529" s="46"/>
      <c r="G529" s="46"/>
      <c r="H529" s="46"/>
      <c r="I529" s="46"/>
      <c r="J529" s="46"/>
      <c r="K529" s="46"/>
      <c r="L529" s="43"/>
    </row>
    <row r="530" spans="1:12" x14ac:dyDescent="0.25">
      <c r="A530" s="44"/>
      <c r="B530" s="46"/>
      <c r="C530" s="46"/>
      <c r="D530" s="46"/>
      <c r="E530" s="46"/>
      <c r="F530" s="46"/>
      <c r="G530" s="46"/>
      <c r="H530" s="46"/>
      <c r="I530" s="46"/>
      <c r="J530" s="46"/>
      <c r="K530" s="46"/>
      <c r="L530" s="43"/>
    </row>
    <row r="531" spans="1:12" x14ac:dyDescent="0.25">
      <c r="A531" s="44"/>
      <c r="B531" s="46"/>
      <c r="C531" s="46"/>
      <c r="D531" s="46"/>
      <c r="E531" s="46"/>
      <c r="F531" s="46"/>
      <c r="G531" s="46"/>
      <c r="H531" s="46"/>
      <c r="I531" s="46"/>
      <c r="J531" s="46"/>
      <c r="K531" s="46"/>
      <c r="L531" s="43"/>
    </row>
    <row r="532" spans="1:12" x14ac:dyDescent="0.25">
      <c r="A532" s="44"/>
      <c r="B532" s="46"/>
      <c r="C532" s="46"/>
      <c r="D532" s="46"/>
      <c r="E532" s="46"/>
      <c r="F532" s="46"/>
      <c r="G532" s="46"/>
      <c r="H532" s="46"/>
      <c r="I532" s="46"/>
      <c r="J532" s="46"/>
      <c r="K532" s="46"/>
      <c r="L532" s="43"/>
    </row>
    <row r="533" spans="1:12" x14ac:dyDescent="0.25">
      <c r="A533" s="44"/>
      <c r="B533" s="46"/>
      <c r="C533" s="46"/>
      <c r="D533" s="46"/>
      <c r="E533" s="46"/>
      <c r="F533" s="46"/>
      <c r="G533" s="46"/>
      <c r="H533" s="46"/>
      <c r="I533" s="46"/>
      <c r="J533" s="46"/>
      <c r="K533" s="46"/>
      <c r="L533" s="43"/>
    </row>
    <row r="534" spans="1:12" x14ac:dyDescent="0.25">
      <c r="A534" s="44"/>
      <c r="B534" s="46"/>
      <c r="C534" s="46"/>
      <c r="D534" s="46"/>
      <c r="E534" s="46"/>
      <c r="F534" s="46"/>
      <c r="G534" s="46"/>
      <c r="H534" s="46"/>
      <c r="I534" s="46"/>
      <c r="J534" s="46"/>
      <c r="K534" s="46"/>
      <c r="L534" s="43"/>
    </row>
    <row r="535" spans="1:12" x14ac:dyDescent="0.25">
      <c r="A535" s="44"/>
      <c r="B535" s="46"/>
      <c r="C535" s="46"/>
      <c r="D535" s="46"/>
      <c r="E535" s="46"/>
      <c r="F535" s="46"/>
      <c r="G535" s="46"/>
      <c r="H535" s="46"/>
      <c r="I535" s="46"/>
      <c r="J535" s="46"/>
      <c r="K535" s="46"/>
      <c r="L535" s="43"/>
    </row>
    <row r="536" spans="1:12" x14ac:dyDescent="0.25">
      <c r="A536" s="44"/>
      <c r="B536" s="46"/>
      <c r="C536" s="46"/>
      <c r="D536" s="46"/>
      <c r="E536" s="46"/>
      <c r="F536" s="46"/>
      <c r="G536" s="46"/>
      <c r="H536" s="46"/>
      <c r="I536" s="46"/>
      <c r="J536" s="46"/>
      <c r="K536" s="46"/>
      <c r="L536" s="43"/>
    </row>
    <row r="537" spans="1:12" x14ac:dyDescent="0.25">
      <c r="A537" s="44"/>
      <c r="B537" s="46"/>
      <c r="C537" s="46"/>
      <c r="D537" s="46"/>
      <c r="E537" s="46"/>
      <c r="F537" s="46"/>
      <c r="G537" s="46"/>
      <c r="H537" s="46"/>
      <c r="I537" s="46"/>
      <c r="J537" s="46"/>
      <c r="K537" s="46"/>
      <c r="L537" s="43"/>
    </row>
    <row r="538" spans="1:12" x14ac:dyDescent="0.25">
      <c r="A538" s="44"/>
      <c r="B538" s="46"/>
      <c r="C538" s="46"/>
      <c r="D538" s="46"/>
      <c r="E538" s="46"/>
      <c r="F538" s="46"/>
      <c r="G538" s="46"/>
      <c r="H538" s="46"/>
      <c r="I538" s="46"/>
      <c r="J538" s="46"/>
      <c r="K538" s="46"/>
      <c r="L538" s="43"/>
    </row>
    <row r="539" spans="1:12" x14ac:dyDescent="0.25">
      <c r="A539" s="44"/>
      <c r="B539" s="46"/>
      <c r="C539" s="46"/>
      <c r="D539" s="46"/>
      <c r="E539" s="46"/>
      <c r="F539" s="46"/>
      <c r="G539" s="46"/>
      <c r="H539" s="46"/>
      <c r="I539" s="46"/>
      <c r="J539" s="46"/>
      <c r="K539" s="46"/>
      <c r="L539" s="43"/>
    </row>
    <row r="540" spans="1:12" x14ac:dyDescent="0.25">
      <c r="A540" s="44"/>
      <c r="B540" s="46"/>
      <c r="C540" s="46"/>
      <c r="D540" s="46"/>
      <c r="E540" s="46"/>
      <c r="F540" s="46"/>
      <c r="G540" s="46"/>
      <c r="H540" s="46"/>
      <c r="I540" s="46"/>
      <c r="J540" s="46"/>
      <c r="K540" s="46"/>
      <c r="L540" s="43"/>
    </row>
    <row r="541" spans="1:12" x14ac:dyDescent="0.25">
      <c r="A541" s="44"/>
      <c r="B541" s="46"/>
      <c r="C541" s="46"/>
      <c r="D541" s="46"/>
      <c r="E541" s="46"/>
      <c r="F541" s="46"/>
      <c r="G541" s="46"/>
      <c r="H541" s="46"/>
      <c r="I541" s="46"/>
      <c r="J541" s="46"/>
      <c r="K541" s="46"/>
      <c r="L541" s="43"/>
    </row>
    <row r="542" spans="1:12" x14ac:dyDescent="0.25">
      <c r="A542" s="44"/>
      <c r="B542" s="46"/>
      <c r="C542" s="46"/>
      <c r="D542" s="46"/>
      <c r="E542" s="46"/>
      <c r="F542" s="46"/>
      <c r="G542" s="46"/>
      <c r="H542" s="46"/>
      <c r="I542" s="46"/>
      <c r="J542" s="46"/>
      <c r="K542" s="46"/>
      <c r="L542" s="43"/>
    </row>
    <row r="543" spans="1:12" x14ac:dyDescent="0.25">
      <c r="A543" s="44"/>
      <c r="B543" s="46"/>
      <c r="C543" s="46"/>
      <c r="D543" s="46"/>
      <c r="E543" s="46"/>
      <c r="F543" s="46"/>
      <c r="G543" s="46"/>
      <c r="H543" s="46"/>
      <c r="I543" s="46"/>
      <c r="J543" s="46"/>
      <c r="K543" s="46"/>
      <c r="L543" s="43"/>
    </row>
    <row r="544" spans="1:12" x14ac:dyDescent="0.25">
      <c r="A544" s="44"/>
      <c r="B544" s="46"/>
      <c r="C544" s="46"/>
      <c r="D544" s="46"/>
      <c r="E544" s="46"/>
      <c r="F544" s="46"/>
      <c r="G544" s="46"/>
      <c r="H544" s="46"/>
      <c r="I544" s="46"/>
      <c r="J544" s="46"/>
      <c r="K544" s="46"/>
      <c r="L544" s="43"/>
    </row>
    <row r="545" spans="1:12" x14ac:dyDescent="0.25">
      <c r="A545" s="44"/>
      <c r="B545" s="46"/>
      <c r="C545" s="46"/>
      <c r="D545" s="46"/>
      <c r="E545" s="46"/>
      <c r="F545" s="46"/>
      <c r="G545" s="46"/>
      <c r="H545" s="46"/>
      <c r="I545" s="46"/>
      <c r="J545" s="46"/>
      <c r="K545" s="46"/>
      <c r="L545" s="43"/>
    </row>
    <row r="546" spans="1:12" x14ac:dyDescent="0.25">
      <c r="A546" s="44"/>
      <c r="B546" s="46"/>
      <c r="C546" s="46"/>
      <c r="D546" s="46"/>
      <c r="E546" s="46"/>
      <c r="F546" s="46"/>
      <c r="G546" s="46"/>
      <c r="H546" s="46"/>
      <c r="I546" s="46"/>
      <c r="J546" s="46"/>
      <c r="K546" s="46"/>
      <c r="L546" s="43"/>
    </row>
    <row r="547" spans="1:12" x14ac:dyDescent="0.25">
      <c r="A547" s="44"/>
      <c r="B547" s="46"/>
      <c r="C547" s="46"/>
      <c r="D547" s="46"/>
      <c r="E547" s="46"/>
      <c r="F547" s="46"/>
      <c r="G547" s="46"/>
      <c r="H547" s="46"/>
      <c r="I547" s="46"/>
      <c r="J547" s="46"/>
      <c r="K547" s="46"/>
      <c r="L547" s="43"/>
    </row>
    <row r="548" spans="1:12" x14ac:dyDescent="0.25">
      <c r="A548" s="44"/>
      <c r="B548" s="46"/>
      <c r="C548" s="46"/>
      <c r="D548" s="46"/>
      <c r="E548" s="46"/>
      <c r="F548" s="46"/>
      <c r="G548" s="46"/>
      <c r="H548" s="46"/>
      <c r="I548" s="46"/>
      <c r="J548" s="46"/>
      <c r="K548" s="46"/>
      <c r="L548" s="43"/>
    </row>
    <row r="549" spans="1:12" x14ac:dyDescent="0.25">
      <c r="A549" s="44"/>
      <c r="B549" s="46"/>
      <c r="C549" s="46"/>
      <c r="D549" s="46"/>
      <c r="E549" s="46"/>
      <c r="F549" s="46"/>
      <c r="G549" s="46"/>
      <c r="H549" s="46"/>
      <c r="I549" s="46"/>
      <c r="J549" s="46"/>
      <c r="K549" s="46"/>
      <c r="L549" s="43"/>
    </row>
    <row r="550" spans="1:12" x14ac:dyDescent="0.25">
      <c r="A550" s="44"/>
      <c r="B550" s="46"/>
      <c r="C550" s="46"/>
      <c r="D550" s="46"/>
      <c r="E550" s="46"/>
      <c r="F550" s="46"/>
      <c r="G550" s="46"/>
      <c r="H550" s="46"/>
      <c r="I550" s="46"/>
      <c r="J550" s="46"/>
      <c r="K550" s="46"/>
      <c r="L550" s="43"/>
    </row>
    <row r="551" spans="1:12" x14ac:dyDescent="0.25">
      <c r="A551" s="44"/>
      <c r="B551" s="46"/>
      <c r="C551" s="46"/>
      <c r="D551" s="46"/>
      <c r="E551" s="46"/>
      <c r="F551" s="46"/>
      <c r="G551" s="46"/>
      <c r="H551" s="46"/>
      <c r="I551" s="46"/>
      <c r="J551" s="46"/>
      <c r="K551" s="46"/>
      <c r="L551" s="43"/>
    </row>
    <row r="552" spans="1:12" x14ac:dyDescent="0.25">
      <c r="A552" s="44"/>
      <c r="B552" s="46"/>
      <c r="C552" s="46"/>
      <c r="D552" s="46"/>
      <c r="E552" s="46"/>
      <c r="F552" s="46"/>
      <c r="G552" s="46"/>
      <c r="H552" s="46"/>
      <c r="I552" s="46"/>
      <c r="J552" s="46"/>
      <c r="K552" s="46"/>
      <c r="L552" s="43"/>
    </row>
    <row r="553" spans="1:12" x14ac:dyDescent="0.25">
      <c r="A553" s="44"/>
      <c r="B553" s="46"/>
      <c r="C553" s="46"/>
      <c r="D553" s="46"/>
      <c r="E553" s="46"/>
      <c r="F553" s="46"/>
      <c r="G553" s="46"/>
      <c r="H553" s="46"/>
      <c r="I553" s="46"/>
      <c r="J553" s="46"/>
      <c r="K553" s="46"/>
      <c r="L553" s="43"/>
    </row>
    <row r="554" spans="1:12" x14ac:dyDescent="0.25">
      <c r="A554" s="44"/>
      <c r="B554" s="46"/>
      <c r="C554" s="46"/>
      <c r="D554" s="46"/>
      <c r="E554" s="46"/>
      <c r="F554" s="46"/>
      <c r="G554" s="46"/>
      <c r="H554" s="46"/>
      <c r="I554" s="46"/>
      <c r="J554" s="46"/>
      <c r="K554" s="46"/>
      <c r="L554" s="43"/>
    </row>
    <row r="555" spans="1:12" x14ac:dyDescent="0.25">
      <c r="A555" s="44"/>
      <c r="B555" s="46"/>
      <c r="C555" s="46"/>
      <c r="D555" s="46"/>
      <c r="E555" s="46"/>
      <c r="F555" s="46"/>
      <c r="G555" s="46"/>
      <c r="H555" s="46"/>
      <c r="I555" s="46"/>
      <c r="J555" s="46"/>
      <c r="K555" s="46"/>
      <c r="L555" s="43"/>
    </row>
    <row r="556" spans="1:12" x14ac:dyDescent="0.25">
      <c r="A556" s="44"/>
      <c r="B556" s="46"/>
      <c r="C556" s="46"/>
      <c r="D556" s="46"/>
      <c r="E556" s="46"/>
      <c r="F556" s="46"/>
      <c r="G556" s="46"/>
      <c r="H556" s="46"/>
      <c r="I556" s="46"/>
      <c r="J556" s="46"/>
      <c r="K556" s="46"/>
      <c r="L556" s="43"/>
    </row>
    <row r="557" spans="1:12" x14ac:dyDescent="0.25">
      <c r="A557" s="44"/>
      <c r="B557" s="46"/>
      <c r="C557" s="46"/>
      <c r="D557" s="46"/>
      <c r="E557" s="46"/>
      <c r="F557" s="46"/>
      <c r="G557" s="46"/>
      <c r="H557" s="46"/>
      <c r="I557" s="46"/>
      <c r="J557" s="46"/>
      <c r="K557" s="46"/>
      <c r="L557" s="43"/>
    </row>
    <row r="558" spans="1:12" x14ac:dyDescent="0.25">
      <c r="A558" s="44"/>
      <c r="B558" s="46"/>
      <c r="C558" s="46"/>
      <c r="D558" s="46"/>
      <c r="E558" s="46"/>
      <c r="F558" s="46"/>
      <c r="G558" s="46"/>
      <c r="H558" s="46"/>
      <c r="I558" s="46"/>
      <c r="J558" s="46"/>
      <c r="K558" s="46"/>
      <c r="L558" s="43"/>
    </row>
    <row r="559" spans="1:12" x14ac:dyDescent="0.25">
      <c r="A559" s="44"/>
      <c r="B559" s="46"/>
      <c r="C559" s="46"/>
      <c r="D559" s="46"/>
      <c r="E559" s="46"/>
      <c r="F559" s="46"/>
      <c r="G559" s="46"/>
      <c r="H559" s="46"/>
      <c r="I559" s="46"/>
      <c r="J559" s="46"/>
      <c r="K559" s="46"/>
      <c r="L559" s="43"/>
    </row>
    <row r="560" spans="1:12" x14ac:dyDescent="0.25">
      <c r="A560" s="44"/>
      <c r="B560" s="46"/>
      <c r="C560" s="46"/>
      <c r="D560" s="46"/>
      <c r="E560" s="46"/>
      <c r="F560" s="46"/>
      <c r="G560" s="46"/>
      <c r="H560" s="46"/>
      <c r="I560" s="46"/>
      <c r="J560" s="46"/>
      <c r="K560" s="46"/>
      <c r="L560" s="43"/>
    </row>
    <row r="561" spans="1:12" x14ac:dyDescent="0.25">
      <c r="A561" s="44"/>
      <c r="B561" s="46"/>
      <c r="C561" s="46"/>
      <c r="D561" s="46"/>
      <c r="E561" s="46"/>
      <c r="F561" s="46"/>
      <c r="G561" s="46"/>
      <c r="H561" s="46"/>
      <c r="I561" s="46"/>
      <c r="J561" s="46"/>
      <c r="K561" s="46"/>
      <c r="L561" s="43"/>
    </row>
    <row r="562" spans="1:12" x14ac:dyDescent="0.25">
      <c r="A562" s="44"/>
      <c r="B562" s="46"/>
      <c r="C562" s="46"/>
      <c r="D562" s="46"/>
      <c r="E562" s="46"/>
      <c r="F562" s="46"/>
      <c r="G562" s="46"/>
      <c r="H562" s="46"/>
      <c r="I562" s="46"/>
      <c r="J562" s="46"/>
      <c r="K562" s="46"/>
      <c r="L562" s="43"/>
    </row>
    <row r="563" spans="1:12" x14ac:dyDescent="0.25">
      <c r="A563" s="44"/>
      <c r="B563" s="46"/>
      <c r="C563" s="46"/>
      <c r="D563" s="46"/>
      <c r="E563" s="46"/>
      <c r="F563" s="46"/>
      <c r="G563" s="46"/>
      <c r="H563" s="46"/>
      <c r="I563" s="46"/>
      <c r="J563" s="46"/>
      <c r="K563" s="46"/>
      <c r="L563" s="43"/>
    </row>
    <row r="564" spans="1:12" x14ac:dyDescent="0.25">
      <c r="A564" s="44"/>
      <c r="B564" s="46"/>
      <c r="C564" s="46"/>
      <c r="D564" s="46"/>
      <c r="E564" s="46"/>
      <c r="F564" s="46"/>
      <c r="G564" s="46"/>
      <c r="H564" s="46"/>
      <c r="I564" s="46"/>
      <c r="J564" s="46"/>
      <c r="K564" s="46"/>
      <c r="L564" s="43"/>
    </row>
    <row r="565" spans="1:12" x14ac:dyDescent="0.25">
      <c r="A565" s="44"/>
      <c r="B565" s="46"/>
      <c r="C565" s="46"/>
      <c r="D565" s="46"/>
      <c r="E565" s="46"/>
      <c r="F565" s="46"/>
      <c r="G565" s="46"/>
      <c r="H565" s="46"/>
      <c r="I565" s="46"/>
      <c r="J565" s="46"/>
      <c r="K565" s="46"/>
      <c r="L565" s="43"/>
    </row>
    <row r="566" spans="1:12" x14ac:dyDescent="0.25">
      <c r="A566" s="44"/>
      <c r="B566" s="46"/>
      <c r="C566" s="46"/>
      <c r="D566" s="46"/>
      <c r="E566" s="46"/>
      <c r="F566" s="46"/>
      <c r="G566" s="46"/>
      <c r="H566" s="46"/>
      <c r="I566" s="46"/>
      <c r="J566" s="46"/>
      <c r="K566" s="46"/>
      <c r="L566" s="43"/>
    </row>
    <row r="567" spans="1:12" x14ac:dyDescent="0.25">
      <c r="A567" s="44"/>
      <c r="B567" s="46"/>
      <c r="C567" s="46"/>
      <c r="D567" s="46"/>
      <c r="E567" s="46"/>
      <c r="F567" s="46"/>
      <c r="G567" s="46"/>
      <c r="H567" s="46"/>
      <c r="I567" s="46"/>
      <c r="J567" s="46"/>
      <c r="K567" s="46"/>
      <c r="L567" s="43"/>
    </row>
    <row r="568" spans="1:12" x14ac:dyDescent="0.25">
      <c r="A568" s="44"/>
      <c r="B568" s="46"/>
      <c r="C568" s="46"/>
      <c r="D568" s="46"/>
      <c r="E568" s="46"/>
      <c r="F568" s="46"/>
      <c r="G568" s="46"/>
      <c r="H568" s="46"/>
      <c r="I568" s="46"/>
      <c r="J568" s="46"/>
      <c r="K568" s="46"/>
      <c r="L568" s="43"/>
    </row>
    <row r="569" spans="1:12" x14ac:dyDescent="0.25">
      <c r="A569" s="44"/>
      <c r="B569" s="46"/>
      <c r="C569" s="46"/>
      <c r="D569" s="46"/>
      <c r="E569" s="46"/>
      <c r="F569" s="46"/>
      <c r="G569" s="46"/>
      <c r="H569" s="46"/>
      <c r="I569" s="46"/>
      <c r="J569" s="46"/>
      <c r="K569" s="46"/>
      <c r="L569" s="43"/>
    </row>
    <row r="570" spans="1:12" x14ac:dyDescent="0.25">
      <c r="A570" s="44"/>
      <c r="B570" s="46"/>
      <c r="C570" s="46"/>
      <c r="D570" s="46"/>
      <c r="E570" s="46"/>
      <c r="F570" s="46"/>
      <c r="G570" s="46"/>
      <c r="H570" s="46"/>
      <c r="I570" s="46"/>
      <c r="J570" s="46"/>
      <c r="K570" s="46"/>
      <c r="L570" s="43"/>
    </row>
    <row r="571" spans="1:12" x14ac:dyDescent="0.25">
      <c r="A571" s="44"/>
      <c r="B571" s="46"/>
      <c r="C571" s="46"/>
      <c r="D571" s="46"/>
      <c r="E571" s="46"/>
      <c r="F571" s="46"/>
      <c r="G571" s="46"/>
      <c r="H571" s="46"/>
      <c r="I571" s="46"/>
      <c r="J571" s="46"/>
      <c r="K571" s="46"/>
      <c r="L571" s="43"/>
    </row>
    <row r="572" spans="1:12" x14ac:dyDescent="0.25">
      <c r="A572" s="44"/>
      <c r="B572" s="46"/>
      <c r="C572" s="46"/>
      <c r="D572" s="46"/>
      <c r="E572" s="46"/>
      <c r="F572" s="46"/>
      <c r="G572" s="46"/>
      <c r="H572" s="46"/>
      <c r="I572" s="46"/>
      <c r="J572" s="46"/>
      <c r="K572" s="46"/>
      <c r="L572" s="43"/>
    </row>
    <row r="573" spans="1:12" x14ac:dyDescent="0.25">
      <c r="A573" s="44"/>
      <c r="B573" s="46"/>
      <c r="C573" s="46"/>
      <c r="D573" s="46"/>
      <c r="E573" s="46"/>
      <c r="F573" s="46"/>
      <c r="G573" s="46"/>
      <c r="H573" s="46"/>
      <c r="I573" s="46"/>
      <c r="J573" s="46"/>
      <c r="K573" s="46"/>
      <c r="L573" s="43"/>
    </row>
    <row r="574" spans="1:12" x14ac:dyDescent="0.25">
      <c r="A574" s="44"/>
      <c r="B574" s="46"/>
      <c r="C574" s="46"/>
      <c r="D574" s="46"/>
      <c r="E574" s="46"/>
      <c r="F574" s="46"/>
      <c r="G574" s="46"/>
      <c r="H574" s="46"/>
      <c r="I574" s="46"/>
      <c r="J574" s="46"/>
      <c r="K574" s="46"/>
      <c r="L574" s="43"/>
    </row>
    <row r="575" spans="1:12" x14ac:dyDescent="0.25">
      <c r="A575" s="44"/>
      <c r="B575" s="46"/>
      <c r="C575" s="46"/>
      <c r="D575" s="46"/>
      <c r="E575" s="46"/>
      <c r="F575" s="46"/>
      <c r="G575" s="46"/>
      <c r="H575" s="46"/>
      <c r="I575" s="46"/>
      <c r="J575" s="46"/>
      <c r="K575" s="46"/>
      <c r="L575" s="43"/>
    </row>
    <row r="576" spans="1:12" x14ac:dyDescent="0.25">
      <c r="A576" s="44"/>
      <c r="B576" s="46"/>
      <c r="C576" s="46"/>
      <c r="D576" s="46"/>
      <c r="E576" s="46"/>
      <c r="F576" s="46"/>
      <c r="G576" s="46"/>
      <c r="H576" s="46"/>
      <c r="I576" s="46"/>
      <c r="J576" s="46"/>
      <c r="K576" s="46"/>
      <c r="L576" s="43"/>
    </row>
    <row r="577" spans="1:12" x14ac:dyDescent="0.25">
      <c r="A577" s="44"/>
      <c r="B577" s="46"/>
      <c r="C577" s="46"/>
      <c r="D577" s="46"/>
      <c r="E577" s="46"/>
      <c r="F577" s="46"/>
      <c r="G577" s="46"/>
      <c r="H577" s="46"/>
      <c r="I577" s="46"/>
      <c r="J577" s="46"/>
      <c r="K577" s="46"/>
      <c r="L577" s="43"/>
    </row>
    <row r="578" spans="1:12" x14ac:dyDescent="0.25">
      <c r="A578" s="44"/>
      <c r="B578" s="46"/>
      <c r="C578" s="46"/>
      <c r="D578" s="46"/>
      <c r="E578" s="46"/>
      <c r="F578" s="46"/>
      <c r="G578" s="46"/>
      <c r="H578" s="46"/>
      <c r="I578" s="46"/>
      <c r="J578" s="46"/>
      <c r="K578" s="46"/>
      <c r="L578" s="43"/>
    </row>
    <row r="579" spans="1:12" x14ac:dyDescent="0.25">
      <c r="A579" s="44"/>
      <c r="B579" s="46"/>
      <c r="C579" s="46"/>
      <c r="D579" s="46"/>
      <c r="E579" s="46"/>
      <c r="F579" s="46"/>
      <c r="G579" s="46"/>
      <c r="H579" s="46"/>
      <c r="I579" s="46"/>
      <c r="J579" s="46"/>
      <c r="K579" s="46"/>
      <c r="L579" s="43"/>
    </row>
    <row r="580" spans="1:12" x14ac:dyDescent="0.25">
      <c r="A580" s="44"/>
      <c r="B580" s="46"/>
      <c r="C580" s="46"/>
      <c r="D580" s="46"/>
      <c r="E580" s="46"/>
      <c r="F580" s="46"/>
      <c r="G580" s="46"/>
      <c r="H580" s="46"/>
      <c r="I580" s="46"/>
      <c r="J580" s="46"/>
      <c r="K580" s="46"/>
      <c r="L580" s="43"/>
    </row>
    <row r="581" spans="1:12" x14ac:dyDescent="0.25">
      <c r="A581" s="44"/>
      <c r="B581" s="46"/>
      <c r="C581" s="46"/>
      <c r="D581" s="46"/>
      <c r="E581" s="46"/>
      <c r="F581" s="46"/>
      <c r="G581" s="46"/>
      <c r="H581" s="46"/>
      <c r="I581" s="46"/>
      <c r="J581" s="46"/>
      <c r="K581" s="46"/>
      <c r="L581" s="43"/>
    </row>
    <row r="582" spans="1:12" x14ac:dyDescent="0.25">
      <c r="A582" s="44"/>
      <c r="B582" s="46"/>
      <c r="C582" s="46"/>
      <c r="D582" s="46"/>
      <c r="E582" s="46"/>
      <c r="F582" s="46"/>
      <c r="G582" s="46"/>
      <c r="H582" s="46"/>
      <c r="I582" s="46"/>
      <c r="J582" s="46"/>
      <c r="K582" s="46"/>
      <c r="L582" s="43"/>
    </row>
    <row r="583" spans="1:12" x14ac:dyDescent="0.25">
      <c r="A583" s="44"/>
      <c r="B583" s="46"/>
      <c r="C583" s="46"/>
      <c r="D583" s="46"/>
      <c r="E583" s="46"/>
      <c r="F583" s="46"/>
      <c r="G583" s="46"/>
      <c r="H583" s="46"/>
      <c r="I583" s="46"/>
      <c r="J583" s="46"/>
      <c r="K583" s="46"/>
      <c r="L583" s="43"/>
    </row>
    <row r="584" spans="1:12" x14ac:dyDescent="0.25">
      <c r="A584" s="44"/>
      <c r="B584" s="46"/>
      <c r="C584" s="46"/>
      <c r="D584" s="46"/>
      <c r="E584" s="46"/>
      <c r="F584" s="46"/>
      <c r="G584" s="46"/>
      <c r="H584" s="46"/>
      <c r="I584" s="46"/>
      <c r="J584" s="46"/>
      <c r="K584" s="46"/>
      <c r="L584" s="43"/>
    </row>
    <row r="585" spans="1:12" x14ac:dyDescent="0.25">
      <c r="A585" s="44"/>
      <c r="B585" s="46"/>
      <c r="C585" s="46"/>
      <c r="D585" s="46"/>
      <c r="E585" s="46"/>
      <c r="F585" s="46"/>
      <c r="G585" s="46"/>
      <c r="H585" s="46"/>
      <c r="I585" s="46"/>
      <c r="J585" s="46"/>
      <c r="K585" s="46"/>
      <c r="L585" s="43"/>
    </row>
    <row r="586" spans="1:12" x14ac:dyDescent="0.25">
      <c r="A586" s="44"/>
      <c r="B586" s="46"/>
      <c r="C586" s="46"/>
      <c r="D586" s="46"/>
      <c r="E586" s="46"/>
      <c r="F586" s="46"/>
      <c r="G586" s="46"/>
      <c r="H586" s="46"/>
      <c r="I586" s="46"/>
      <c r="J586" s="46"/>
      <c r="K586" s="46"/>
      <c r="L586" s="43"/>
    </row>
    <row r="587" spans="1:12" x14ac:dyDescent="0.25">
      <c r="A587" s="44"/>
      <c r="B587" s="46"/>
      <c r="C587" s="46"/>
      <c r="D587" s="46"/>
      <c r="E587" s="46"/>
      <c r="F587" s="46"/>
      <c r="G587" s="46"/>
      <c r="H587" s="46"/>
      <c r="I587" s="46"/>
      <c r="J587" s="46"/>
      <c r="K587" s="46"/>
      <c r="L587" s="43"/>
    </row>
    <row r="588" spans="1:12" x14ac:dyDescent="0.25">
      <c r="A588" s="44"/>
      <c r="B588" s="46"/>
      <c r="C588" s="46"/>
      <c r="D588" s="46"/>
      <c r="E588" s="46"/>
      <c r="F588" s="46"/>
      <c r="G588" s="46"/>
      <c r="H588" s="46"/>
      <c r="I588" s="46"/>
      <c r="J588" s="46"/>
      <c r="K588" s="46"/>
      <c r="L588" s="43"/>
    </row>
    <row r="589" spans="1:12" x14ac:dyDescent="0.25">
      <c r="A589" s="44"/>
      <c r="B589" s="46"/>
      <c r="C589" s="46"/>
      <c r="D589" s="46"/>
      <c r="E589" s="46"/>
      <c r="F589" s="46"/>
      <c r="G589" s="46"/>
      <c r="H589" s="46"/>
      <c r="I589" s="46"/>
      <c r="J589" s="46"/>
      <c r="K589" s="46"/>
      <c r="L589" s="43"/>
    </row>
    <row r="590" spans="1:12" x14ac:dyDescent="0.25">
      <c r="A590" s="44"/>
      <c r="B590" s="46"/>
      <c r="C590" s="46"/>
      <c r="D590" s="46"/>
      <c r="E590" s="46"/>
      <c r="F590" s="46"/>
      <c r="G590" s="46"/>
      <c r="H590" s="46"/>
      <c r="I590" s="46"/>
      <c r="J590" s="46"/>
      <c r="K590" s="46"/>
      <c r="L590" s="43"/>
    </row>
    <row r="591" spans="1:12" x14ac:dyDescent="0.25">
      <c r="A591" s="44"/>
      <c r="B591" s="46"/>
      <c r="C591" s="46"/>
      <c r="D591" s="46"/>
      <c r="E591" s="46"/>
      <c r="F591" s="46"/>
      <c r="G591" s="46"/>
      <c r="H591" s="46"/>
      <c r="I591" s="46"/>
      <c r="J591" s="46"/>
      <c r="K591" s="46"/>
      <c r="L591" s="43"/>
    </row>
    <row r="592" spans="1:12" x14ac:dyDescent="0.25">
      <c r="A592" s="44"/>
      <c r="B592" s="46"/>
      <c r="C592" s="46"/>
      <c r="D592" s="46"/>
      <c r="E592" s="46"/>
      <c r="F592" s="46"/>
      <c r="G592" s="46"/>
      <c r="H592" s="46"/>
      <c r="I592" s="46"/>
      <c r="J592" s="46"/>
      <c r="K592" s="46"/>
      <c r="L592" s="43"/>
    </row>
    <row r="593" spans="1:12" x14ac:dyDescent="0.25">
      <c r="A593" s="44"/>
      <c r="B593" s="46"/>
      <c r="C593" s="46"/>
      <c r="D593" s="46"/>
      <c r="E593" s="46"/>
      <c r="F593" s="46"/>
      <c r="G593" s="46"/>
      <c r="H593" s="46"/>
      <c r="I593" s="46"/>
      <c r="J593" s="46"/>
      <c r="K593" s="46"/>
      <c r="L593" s="43"/>
    </row>
    <row r="594" spans="1:12" x14ac:dyDescent="0.25">
      <c r="A594" s="44"/>
      <c r="B594" s="46"/>
      <c r="C594" s="46"/>
      <c r="D594" s="46"/>
      <c r="E594" s="46"/>
      <c r="F594" s="46"/>
      <c r="G594" s="46"/>
      <c r="H594" s="46"/>
      <c r="I594" s="46"/>
      <c r="J594" s="46"/>
      <c r="K594" s="46"/>
      <c r="L594" s="43"/>
    </row>
    <row r="595" spans="1:12" x14ac:dyDescent="0.25">
      <c r="A595" s="44"/>
      <c r="B595" s="46"/>
      <c r="C595" s="46"/>
      <c r="D595" s="46"/>
      <c r="E595" s="46"/>
      <c r="F595" s="46"/>
      <c r="G595" s="46"/>
      <c r="H595" s="46"/>
      <c r="I595" s="46"/>
      <c r="J595" s="46"/>
      <c r="K595" s="46"/>
      <c r="L595" s="43"/>
    </row>
    <row r="596" spans="1:12" x14ac:dyDescent="0.25">
      <c r="A596" s="44"/>
      <c r="B596" s="46"/>
      <c r="C596" s="46"/>
      <c r="D596" s="46"/>
      <c r="E596" s="46"/>
      <c r="F596" s="46"/>
      <c r="G596" s="46"/>
      <c r="H596" s="46"/>
      <c r="I596" s="46"/>
      <c r="J596" s="46"/>
      <c r="K596" s="46"/>
      <c r="L596" s="43"/>
    </row>
    <row r="597" spans="1:12" x14ac:dyDescent="0.25">
      <c r="A597" s="44"/>
      <c r="B597" s="46"/>
      <c r="C597" s="46"/>
      <c r="D597" s="46"/>
      <c r="E597" s="46"/>
      <c r="F597" s="46"/>
      <c r="G597" s="46"/>
      <c r="H597" s="46"/>
      <c r="I597" s="46"/>
      <c r="J597" s="46"/>
      <c r="K597" s="46"/>
      <c r="L597" s="43"/>
    </row>
    <row r="598" spans="1:12" x14ac:dyDescent="0.25">
      <c r="A598" s="44"/>
      <c r="B598" s="46"/>
      <c r="C598" s="46"/>
      <c r="D598" s="46"/>
      <c r="E598" s="46"/>
      <c r="F598" s="46"/>
      <c r="G598" s="46"/>
      <c r="H598" s="46"/>
      <c r="I598" s="46"/>
      <c r="J598" s="46"/>
      <c r="K598" s="46"/>
      <c r="L598" s="43"/>
    </row>
    <row r="599" spans="1:12" x14ac:dyDescent="0.25">
      <c r="A599" s="44"/>
      <c r="B599" s="46"/>
      <c r="C599" s="46"/>
      <c r="D599" s="46"/>
      <c r="E599" s="46"/>
      <c r="F599" s="46"/>
      <c r="G599" s="46"/>
      <c r="H599" s="46"/>
      <c r="I599" s="46"/>
      <c r="J599" s="46"/>
      <c r="K599" s="46"/>
      <c r="L599" s="43"/>
    </row>
    <row r="600" spans="1:12" x14ac:dyDescent="0.25">
      <c r="A600" s="44"/>
      <c r="B600" s="46"/>
      <c r="C600" s="46"/>
      <c r="D600" s="46"/>
      <c r="E600" s="46"/>
      <c r="F600" s="46"/>
      <c r="G600" s="46"/>
      <c r="H600" s="46"/>
      <c r="I600" s="46"/>
      <c r="J600" s="46"/>
      <c r="K600" s="46"/>
      <c r="L600" s="43"/>
    </row>
    <row r="601" spans="1:12" x14ac:dyDescent="0.25">
      <c r="A601" s="44"/>
      <c r="B601" s="46"/>
      <c r="C601" s="46"/>
      <c r="D601" s="46"/>
      <c r="E601" s="46"/>
      <c r="F601" s="46"/>
      <c r="G601" s="46"/>
      <c r="H601" s="46"/>
      <c r="I601" s="46"/>
      <c r="J601" s="46"/>
      <c r="K601" s="46"/>
      <c r="L601" s="43"/>
    </row>
    <row r="602" spans="1:12" x14ac:dyDescent="0.25">
      <c r="A602" s="44"/>
      <c r="B602" s="46"/>
      <c r="C602" s="46"/>
      <c r="D602" s="46"/>
      <c r="E602" s="46"/>
      <c r="F602" s="46"/>
      <c r="G602" s="46"/>
      <c r="H602" s="46"/>
      <c r="I602" s="46"/>
      <c r="J602" s="46"/>
      <c r="K602" s="46"/>
      <c r="L602" s="43"/>
    </row>
    <row r="603" spans="1:12" x14ac:dyDescent="0.25">
      <c r="A603" s="44"/>
      <c r="B603" s="46"/>
      <c r="C603" s="46"/>
      <c r="D603" s="46"/>
      <c r="E603" s="46"/>
      <c r="F603" s="46"/>
      <c r="G603" s="46"/>
      <c r="H603" s="46"/>
      <c r="I603" s="46"/>
      <c r="J603" s="46"/>
      <c r="K603" s="46"/>
      <c r="L603" s="43"/>
    </row>
    <row r="604" spans="1:12" x14ac:dyDescent="0.25">
      <c r="A604" s="44"/>
      <c r="B604" s="46"/>
      <c r="C604" s="46"/>
      <c r="D604" s="46"/>
      <c r="E604" s="46"/>
      <c r="F604" s="46"/>
      <c r="G604" s="46"/>
      <c r="H604" s="46"/>
      <c r="I604" s="46"/>
      <c r="J604" s="46"/>
      <c r="K604" s="46"/>
      <c r="L604" s="43"/>
    </row>
    <row r="605" spans="1:12" x14ac:dyDescent="0.25">
      <c r="A605" s="44"/>
      <c r="B605" s="46"/>
      <c r="C605" s="46"/>
      <c r="D605" s="46"/>
      <c r="E605" s="46"/>
      <c r="F605" s="46"/>
      <c r="G605" s="46"/>
      <c r="H605" s="46"/>
      <c r="I605" s="46"/>
      <c r="J605" s="46"/>
      <c r="K605" s="46"/>
      <c r="L605" s="43"/>
    </row>
    <row r="606" spans="1:12" x14ac:dyDescent="0.25">
      <c r="A606" s="44"/>
      <c r="B606" s="46"/>
      <c r="C606" s="46"/>
      <c r="D606" s="46"/>
      <c r="E606" s="46"/>
      <c r="F606" s="46"/>
      <c r="G606" s="46"/>
      <c r="H606" s="46"/>
      <c r="I606" s="46"/>
      <c r="J606" s="46"/>
      <c r="K606" s="46"/>
      <c r="L606" s="43"/>
    </row>
    <row r="607" spans="1:12" x14ac:dyDescent="0.25">
      <c r="A607" s="44"/>
      <c r="B607" s="46"/>
      <c r="C607" s="46"/>
      <c r="D607" s="46"/>
      <c r="E607" s="46"/>
      <c r="F607" s="46"/>
      <c r="G607" s="46"/>
      <c r="H607" s="46"/>
      <c r="I607" s="46"/>
      <c r="J607" s="46"/>
      <c r="K607" s="46"/>
      <c r="L607" s="43"/>
    </row>
    <row r="608" spans="1:12" x14ac:dyDescent="0.25">
      <c r="A608" s="44"/>
      <c r="B608" s="46"/>
      <c r="C608" s="46"/>
      <c r="D608" s="46"/>
      <c r="E608" s="46"/>
      <c r="F608" s="46"/>
      <c r="G608" s="46"/>
      <c r="H608" s="46"/>
      <c r="I608" s="46"/>
      <c r="J608" s="46"/>
      <c r="K608" s="46"/>
      <c r="L608" s="43"/>
    </row>
    <row r="609" spans="1:12" x14ac:dyDescent="0.25">
      <c r="A609" s="44"/>
      <c r="B609" s="46"/>
      <c r="C609" s="46"/>
      <c r="D609" s="46"/>
      <c r="E609" s="46"/>
      <c r="F609" s="46"/>
      <c r="G609" s="46"/>
      <c r="H609" s="46"/>
      <c r="I609" s="46"/>
      <c r="J609" s="46"/>
      <c r="K609" s="46"/>
      <c r="L609" s="43"/>
    </row>
    <row r="610" spans="1:12" x14ac:dyDescent="0.25">
      <c r="A610" s="44"/>
      <c r="B610" s="46"/>
      <c r="C610" s="46"/>
      <c r="D610" s="46"/>
      <c r="E610" s="46"/>
      <c r="F610" s="46"/>
      <c r="G610" s="46"/>
      <c r="H610" s="46"/>
      <c r="I610" s="46"/>
      <c r="J610" s="46"/>
      <c r="K610" s="46"/>
      <c r="L610" s="43"/>
    </row>
    <row r="611" spans="1:12" x14ac:dyDescent="0.25">
      <c r="A611" s="44"/>
      <c r="B611" s="46"/>
      <c r="C611" s="46"/>
      <c r="D611" s="46"/>
      <c r="E611" s="46"/>
      <c r="F611" s="46"/>
      <c r="G611" s="46"/>
      <c r="H611" s="46"/>
      <c r="I611" s="46"/>
      <c r="J611" s="46"/>
      <c r="K611" s="46"/>
      <c r="L611" s="43"/>
    </row>
    <row r="612" spans="1:12" x14ac:dyDescent="0.25">
      <c r="A612" s="44"/>
      <c r="B612" s="46"/>
      <c r="C612" s="46"/>
      <c r="D612" s="46"/>
      <c r="E612" s="46"/>
      <c r="F612" s="46"/>
      <c r="G612" s="46"/>
      <c r="H612" s="46"/>
      <c r="I612" s="46"/>
      <c r="J612" s="46"/>
      <c r="K612" s="46"/>
      <c r="L612" s="43"/>
    </row>
    <row r="613" spans="1:12" x14ac:dyDescent="0.25">
      <c r="A613" s="44"/>
      <c r="B613" s="46"/>
      <c r="C613" s="46"/>
      <c r="D613" s="46"/>
      <c r="E613" s="46"/>
      <c r="F613" s="46"/>
      <c r="G613" s="46"/>
      <c r="H613" s="46"/>
      <c r="I613" s="46"/>
      <c r="J613" s="46"/>
      <c r="K613" s="46"/>
      <c r="L613" s="43"/>
    </row>
    <row r="614" spans="1:12" x14ac:dyDescent="0.25">
      <c r="A614" s="44"/>
      <c r="B614" s="46"/>
      <c r="C614" s="46"/>
      <c r="D614" s="46"/>
      <c r="E614" s="46"/>
      <c r="F614" s="46"/>
      <c r="G614" s="46"/>
      <c r="H614" s="46"/>
      <c r="I614" s="46"/>
      <c r="J614" s="46"/>
      <c r="K614" s="46"/>
      <c r="L614" s="43"/>
    </row>
    <row r="615" spans="1:12" x14ac:dyDescent="0.25">
      <c r="A615" s="44"/>
      <c r="B615" s="46"/>
      <c r="C615" s="46"/>
      <c r="D615" s="46"/>
      <c r="E615" s="46"/>
      <c r="F615" s="46"/>
      <c r="G615" s="46"/>
      <c r="H615" s="46"/>
      <c r="I615" s="46"/>
      <c r="J615" s="46"/>
      <c r="K615" s="46"/>
      <c r="L615" s="43"/>
    </row>
    <row r="616" spans="1:12" x14ac:dyDescent="0.25">
      <c r="A616" s="44"/>
      <c r="B616" s="46"/>
      <c r="C616" s="46"/>
      <c r="D616" s="46"/>
      <c r="E616" s="46"/>
      <c r="F616" s="46"/>
      <c r="G616" s="46"/>
      <c r="H616" s="46"/>
      <c r="I616" s="46"/>
      <c r="J616" s="46"/>
      <c r="K616" s="46"/>
      <c r="L616" s="43"/>
    </row>
    <row r="617" spans="1:12" x14ac:dyDescent="0.25">
      <c r="A617" s="44"/>
      <c r="B617" s="46"/>
      <c r="C617" s="46"/>
      <c r="D617" s="46"/>
      <c r="E617" s="46"/>
      <c r="F617" s="46"/>
      <c r="G617" s="46"/>
      <c r="H617" s="46"/>
      <c r="I617" s="46"/>
      <c r="J617" s="46"/>
      <c r="K617" s="46"/>
      <c r="L617" s="43"/>
    </row>
    <row r="618" spans="1:12" x14ac:dyDescent="0.25">
      <c r="A618" s="44"/>
      <c r="B618" s="46"/>
      <c r="C618" s="46"/>
      <c r="D618" s="46"/>
      <c r="E618" s="46"/>
      <c r="F618" s="46"/>
      <c r="G618" s="46"/>
      <c r="H618" s="46"/>
      <c r="I618" s="46"/>
      <c r="J618" s="46"/>
      <c r="K618" s="46"/>
      <c r="L618" s="43"/>
    </row>
    <row r="619" spans="1:12" x14ac:dyDescent="0.25">
      <c r="A619" s="44"/>
      <c r="B619" s="46"/>
      <c r="C619" s="46"/>
      <c r="D619" s="46"/>
      <c r="E619" s="46"/>
      <c r="F619" s="46"/>
      <c r="G619" s="46"/>
      <c r="H619" s="46"/>
      <c r="I619" s="46"/>
      <c r="J619" s="46"/>
      <c r="K619" s="46"/>
      <c r="L619" s="43"/>
    </row>
    <row r="620" spans="1:12" x14ac:dyDescent="0.25">
      <c r="A620" s="44"/>
      <c r="B620" s="46"/>
      <c r="C620" s="46"/>
      <c r="D620" s="46"/>
      <c r="E620" s="46"/>
      <c r="F620" s="46"/>
      <c r="G620" s="46"/>
      <c r="H620" s="46"/>
      <c r="I620" s="46"/>
      <c r="J620" s="46"/>
      <c r="K620" s="46"/>
      <c r="L620" s="43"/>
    </row>
    <row r="621" spans="1:12" x14ac:dyDescent="0.25">
      <c r="A621" s="44"/>
      <c r="B621" s="46"/>
      <c r="C621" s="46"/>
      <c r="D621" s="46"/>
      <c r="E621" s="46"/>
      <c r="F621" s="46"/>
      <c r="G621" s="46"/>
      <c r="H621" s="46"/>
      <c r="I621" s="46"/>
      <c r="J621" s="46"/>
      <c r="K621" s="46"/>
      <c r="L621" s="43"/>
    </row>
    <row r="622" spans="1:12" x14ac:dyDescent="0.25">
      <c r="A622" s="44"/>
      <c r="B622" s="46"/>
      <c r="C622" s="46"/>
      <c r="D622" s="46"/>
      <c r="E622" s="46"/>
      <c r="F622" s="46"/>
      <c r="G622" s="46"/>
      <c r="H622" s="46"/>
      <c r="I622" s="46"/>
      <c r="J622" s="46"/>
      <c r="K622" s="46"/>
      <c r="L622" s="43"/>
    </row>
    <row r="623" spans="1:12" x14ac:dyDescent="0.25">
      <c r="A623" s="44"/>
      <c r="B623" s="46"/>
      <c r="C623" s="46"/>
      <c r="D623" s="46"/>
      <c r="E623" s="46"/>
      <c r="F623" s="46"/>
      <c r="G623" s="46"/>
      <c r="H623" s="46"/>
      <c r="I623" s="46"/>
      <c r="J623" s="46"/>
      <c r="K623" s="46"/>
      <c r="L623" s="43"/>
    </row>
    <row r="624" spans="1:12" x14ac:dyDescent="0.25">
      <c r="A624" s="44"/>
      <c r="B624" s="46"/>
      <c r="C624" s="46"/>
      <c r="D624" s="46"/>
      <c r="E624" s="46"/>
      <c r="F624" s="46"/>
      <c r="G624" s="46"/>
      <c r="H624" s="46"/>
      <c r="I624" s="46"/>
      <c r="J624" s="46"/>
      <c r="K624" s="46"/>
      <c r="L624" s="43"/>
    </row>
    <row r="625" spans="1:12" x14ac:dyDescent="0.25">
      <c r="A625" s="44"/>
      <c r="B625" s="46"/>
      <c r="C625" s="46"/>
      <c r="D625" s="46"/>
      <c r="E625" s="46"/>
      <c r="F625" s="46"/>
      <c r="G625" s="46"/>
      <c r="H625" s="46"/>
      <c r="I625" s="46"/>
      <c r="J625" s="46"/>
      <c r="K625" s="46"/>
      <c r="L625" s="43"/>
    </row>
    <row r="626" spans="1:12" x14ac:dyDescent="0.25">
      <c r="A626" s="44"/>
      <c r="B626" s="46"/>
      <c r="C626" s="46"/>
      <c r="D626" s="46"/>
      <c r="E626" s="46"/>
      <c r="F626" s="46"/>
      <c r="G626" s="46"/>
      <c r="H626" s="46"/>
      <c r="I626" s="46"/>
      <c r="J626" s="46"/>
      <c r="K626" s="46"/>
      <c r="L626" s="43"/>
    </row>
    <row r="627" spans="1:12" x14ac:dyDescent="0.25">
      <c r="A627" s="44"/>
      <c r="B627" s="46"/>
      <c r="C627" s="46"/>
      <c r="D627" s="46"/>
      <c r="E627" s="46"/>
      <c r="F627" s="46"/>
      <c r="G627" s="46"/>
      <c r="H627" s="46"/>
      <c r="I627" s="46"/>
      <c r="J627" s="46"/>
      <c r="K627" s="46"/>
      <c r="L627" s="43"/>
    </row>
    <row r="628" spans="1:12" x14ac:dyDescent="0.25">
      <c r="A628" s="44"/>
      <c r="B628" s="46"/>
      <c r="C628" s="46"/>
      <c r="D628" s="46"/>
      <c r="E628" s="46"/>
      <c r="F628" s="46"/>
      <c r="G628" s="46"/>
      <c r="H628" s="46"/>
      <c r="I628" s="46"/>
      <c r="J628" s="46"/>
      <c r="K628" s="46"/>
      <c r="L628" s="43"/>
    </row>
    <row r="629" spans="1:12" x14ac:dyDescent="0.25">
      <c r="A629" s="44"/>
      <c r="B629" s="46"/>
      <c r="C629" s="46"/>
      <c r="D629" s="46"/>
      <c r="E629" s="46"/>
      <c r="F629" s="46"/>
      <c r="G629" s="46"/>
      <c r="H629" s="46"/>
      <c r="I629" s="46"/>
      <c r="J629" s="46"/>
      <c r="K629" s="46"/>
      <c r="L629" s="43"/>
    </row>
    <row r="630" spans="1:12" x14ac:dyDescent="0.25">
      <c r="A630" s="44"/>
      <c r="B630" s="46"/>
      <c r="C630" s="46"/>
      <c r="D630" s="46"/>
      <c r="E630" s="46"/>
      <c r="F630" s="46"/>
      <c r="G630" s="46"/>
      <c r="H630" s="46"/>
      <c r="I630" s="46"/>
      <c r="J630" s="46"/>
      <c r="K630" s="46"/>
      <c r="L630" s="43"/>
    </row>
    <row r="631" spans="1:12" x14ac:dyDescent="0.25">
      <c r="A631" s="44"/>
      <c r="B631" s="46"/>
      <c r="C631" s="46"/>
      <c r="D631" s="46"/>
      <c r="E631" s="46"/>
      <c r="F631" s="46"/>
      <c r="G631" s="46"/>
      <c r="H631" s="46"/>
      <c r="I631" s="46"/>
      <c r="J631" s="46"/>
      <c r="K631" s="46"/>
      <c r="L631" s="43"/>
    </row>
    <row r="632" spans="1:12" x14ac:dyDescent="0.25">
      <c r="A632" s="44"/>
      <c r="B632" s="46"/>
      <c r="C632" s="46"/>
      <c r="D632" s="46"/>
      <c r="E632" s="46"/>
      <c r="F632" s="46"/>
      <c r="G632" s="46"/>
      <c r="H632" s="46"/>
      <c r="I632" s="46"/>
      <c r="J632" s="46"/>
      <c r="K632" s="46"/>
      <c r="L632" s="43"/>
    </row>
    <row r="633" spans="1:12" x14ac:dyDescent="0.25">
      <c r="A633" s="44"/>
      <c r="B633" s="46"/>
      <c r="C633" s="46"/>
      <c r="D633" s="46"/>
      <c r="E633" s="46"/>
      <c r="F633" s="46"/>
      <c r="G633" s="46"/>
      <c r="H633" s="46"/>
      <c r="I633" s="46"/>
      <c r="J633" s="46"/>
      <c r="K633" s="46"/>
      <c r="L633" s="43"/>
    </row>
    <row r="634" spans="1:12" x14ac:dyDescent="0.25">
      <c r="A634" s="44"/>
      <c r="B634" s="46"/>
      <c r="C634" s="46"/>
      <c r="D634" s="46"/>
      <c r="E634" s="46"/>
      <c r="F634" s="46"/>
      <c r="G634" s="46"/>
      <c r="H634" s="46"/>
      <c r="I634" s="46"/>
      <c r="J634" s="46"/>
      <c r="K634" s="46"/>
      <c r="L634" s="43"/>
    </row>
    <row r="635" spans="1:12" x14ac:dyDescent="0.25">
      <c r="A635" s="44"/>
      <c r="B635" s="46"/>
      <c r="C635" s="46"/>
      <c r="D635" s="46"/>
      <c r="E635" s="46"/>
      <c r="F635" s="46"/>
      <c r="G635" s="46"/>
      <c r="H635" s="46"/>
      <c r="I635" s="46"/>
      <c r="J635" s="46"/>
      <c r="K635" s="46"/>
      <c r="L635" s="43"/>
    </row>
    <row r="636" spans="1:12" x14ac:dyDescent="0.25">
      <c r="A636" s="44"/>
      <c r="B636" s="46"/>
      <c r="C636" s="46"/>
      <c r="D636" s="46"/>
      <c r="E636" s="46"/>
      <c r="F636" s="46"/>
      <c r="G636" s="46"/>
      <c r="H636" s="46"/>
      <c r="I636" s="46"/>
      <c r="J636" s="46"/>
      <c r="K636" s="46"/>
      <c r="L636" s="43"/>
    </row>
    <row r="637" spans="1:12" x14ac:dyDescent="0.25">
      <c r="A637" s="44"/>
      <c r="B637" s="46"/>
      <c r="C637" s="46"/>
      <c r="D637" s="46"/>
      <c r="E637" s="46"/>
      <c r="F637" s="46"/>
      <c r="G637" s="46"/>
      <c r="H637" s="46"/>
      <c r="I637" s="46"/>
      <c r="J637" s="46"/>
      <c r="K637" s="46"/>
      <c r="L637" s="43"/>
    </row>
    <row r="638" spans="1:12" x14ac:dyDescent="0.25">
      <c r="A638" s="44"/>
      <c r="B638" s="46"/>
      <c r="C638" s="46"/>
      <c r="D638" s="46"/>
      <c r="E638" s="46"/>
      <c r="F638" s="46"/>
      <c r="G638" s="46"/>
      <c r="H638" s="46"/>
      <c r="I638" s="46"/>
      <c r="J638" s="46"/>
      <c r="K638" s="46"/>
      <c r="L638" s="43"/>
    </row>
    <row r="639" spans="1:12" x14ac:dyDescent="0.25">
      <c r="A639" s="44"/>
      <c r="B639" s="46"/>
      <c r="C639" s="46"/>
      <c r="D639" s="46"/>
      <c r="E639" s="46"/>
      <c r="F639" s="46"/>
      <c r="G639" s="46"/>
      <c r="H639" s="46"/>
      <c r="I639" s="46"/>
      <c r="J639" s="46"/>
      <c r="K639" s="46"/>
      <c r="L639" s="43"/>
    </row>
    <row r="640" spans="1:12" x14ac:dyDescent="0.25">
      <c r="A640" s="44"/>
      <c r="B640" s="46"/>
      <c r="C640" s="46"/>
      <c r="D640" s="46"/>
      <c r="E640" s="46"/>
      <c r="F640" s="46"/>
      <c r="G640" s="46"/>
      <c r="H640" s="46"/>
      <c r="I640" s="46"/>
      <c r="J640" s="46"/>
      <c r="K640" s="46"/>
      <c r="L640" s="43"/>
    </row>
    <row r="641" spans="1:12" x14ac:dyDescent="0.25">
      <c r="A641" s="44"/>
      <c r="B641" s="46"/>
      <c r="C641" s="46"/>
      <c r="D641" s="46"/>
      <c r="E641" s="46"/>
      <c r="F641" s="46"/>
      <c r="G641" s="46"/>
      <c r="H641" s="46"/>
      <c r="I641" s="46"/>
      <c r="J641" s="46"/>
      <c r="K641" s="46"/>
      <c r="L641" s="43"/>
    </row>
    <row r="642" spans="1:12" x14ac:dyDescent="0.25">
      <c r="A642" s="44"/>
      <c r="B642" s="46"/>
      <c r="C642" s="46"/>
      <c r="D642" s="46"/>
      <c r="E642" s="46"/>
      <c r="F642" s="46"/>
      <c r="G642" s="46"/>
      <c r="H642" s="46"/>
      <c r="I642" s="46"/>
      <c r="J642" s="46"/>
      <c r="K642" s="46"/>
      <c r="L642" s="43"/>
    </row>
    <row r="643" spans="1:12" x14ac:dyDescent="0.25">
      <c r="A643" s="44"/>
      <c r="B643" s="46"/>
      <c r="C643" s="46"/>
      <c r="D643" s="46"/>
      <c r="E643" s="46"/>
      <c r="F643" s="46"/>
      <c r="G643" s="46"/>
      <c r="H643" s="46"/>
      <c r="I643" s="46"/>
      <c r="J643" s="46"/>
      <c r="K643" s="46"/>
      <c r="L643" s="43"/>
    </row>
    <row r="644" spans="1:12" x14ac:dyDescent="0.25">
      <c r="A644" s="44"/>
      <c r="B644" s="46"/>
      <c r="C644" s="46"/>
      <c r="D644" s="46"/>
      <c r="E644" s="46"/>
      <c r="F644" s="46"/>
      <c r="G644" s="46"/>
      <c r="H644" s="46"/>
      <c r="I644" s="46"/>
      <c r="J644" s="46"/>
      <c r="K644" s="46"/>
      <c r="L644" s="43"/>
    </row>
    <row r="645" spans="1:12" x14ac:dyDescent="0.25">
      <c r="A645" s="44"/>
      <c r="B645" s="46"/>
      <c r="C645" s="46"/>
      <c r="D645" s="46"/>
      <c r="E645" s="46"/>
      <c r="F645" s="46"/>
      <c r="G645" s="46"/>
      <c r="H645" s="46"/>
      <c r="I645" s="46"/>
      <c r="J645" s="46"/>
      <c r="K645" s="46"/>
      <c r="L645" s="43"/>
    </row>
    <row r="646" spans="1:12" x14ac:dyDescent="0.25">
      <c r="A646" s="44"/>
      <c r="B646" s="46"/>
      <c r="C646" s="46"/>
      <c r="D646" s="46"/>
      <c r="E646" s="46"/>
      <c r="F646" s="46"/>
      <c r="G646" s="46"/>
      <c r="H646" s="46"/>
      <c r="I646" s="46"/>
      <c r="J646" s="46"/>
      <c r="K646" s="46"/>
      <c r="L646" s="43"/>
    </row>
    <row r="647" spans="1:12" x14ac:dyDescent="0.25">
      <c r="A647" s="44"/>
      <c r="B647" s="46"/>
      <c r="C647" s="46"/>
      <c r="D647" s="46"/>
      <c r="E647" s="46"/>
      <c r="F647" s="46"/>
      <c r="G647" s="46"/>
      <c r="H647" s="46"/>
      <c r="I647" s="46"/>
      <c r="J647" s="46"/>
      <c r="K647" s="46"/>
      <c r="L647" s="43"/>
    </row>
    <row r="648" spans="1:12" x14ac:dyDescent="0.25">
      <c r="A648" s="44"/>
      <c r="B648" s="46"/>
      <c r="C648" s="46"/>
      <c r="D648" s="46"/>
      <c r="E648" s="46"/>
      <c r="F648" s="46"/>
      <c r="G648" s="46"/>
      <c r="H648" s="46"/>
      <c r="I648" s="46"/>
      <c r="J648" s="46"/>
      <c r="K648" s="46"/>
      <c r="L648" s="43"/>
    </row>
    <row r="649" spans="1:12" x14ac:dyDescent="0.25">
      <c r="A649" s="44"/>
      <c r="B649" s="46"/>
      <c r="C649" s="46"/>
      <c r="D649" s="46"/>
      <c r="E649" s="46"/>
      <c r="F649" s="46"/>
      <c r="G649" s="46"/>
      <c r="H649" s="46"/>
      <c r="I649" s="46"/>
      <c r="J649" s="46"/>
      <c r="K649" s="46"/>
      <c r="L649" s="43"/>
    </row>
    <row r="650" spans="1:12" x14ac:dyDescent="0.25">
      <c r="A650" s="44"/>
      <c r="B650" s="46"/>
      <c r="C650" s="46"/>
      <c r="D650" s="46"/>
      <c r="E650" s="46"/>
      <c r="F650" s="46"/>
      <c r="G650" s="46"/>
      <c r="H650" s="46"/>
      <c r="I650" s="46"/>
      <c r="J650" s="46"/>
      <c r="K650" s="46"/>
      <c r="L650" s="43"/>
    </row>
    <row r="651" spans="1:12" x14ac:dyDescent="0.25">
      <c r="A651" s="44"/>
      <c r="B651" s="46"/>
      <c r="C651" s="46"/>
      <c r="D651" s="46"/>
      <c r="E651" s="46"/>
      <c r="F651" s="46"/>
      <c r="G651" s="46"/>
      <c r="H651" s="46"/>
      <c r="I651" s="46"/>
      <c r="J651" s="46"/>
      <c r="K651" s="46"/>
      <c r="L651" s="43"/>
    </row>
    <row r="652" spans="1:12" x14ac:dyDescent="0.25">
      <c r="A652" s="44"/>
      <c r="B652" s="46"/>
      <c r="C652" s="46"/>
      <c r="D652" s="46"/>
      <c r="E652" s="46"/>
      <c r="F652" s="46"/>
      <c r="G652" s="46"/>
      <c r="H652" s="46"/>
      <c r="I652" s="46"/>
      <c r="J652" s="46"/>
      <c r="K652" s="46"/>
      <c r="L652" s="43"/>
    </row>
    <row r="653" spans="1:12" x14ac:dyDescent="0.25">
      <c r="A653" s="44"/>
      <c r="B653" s="46"/>
      <c r="C653" s="46"/>
      <c r="D653" s="46"/>
      <c r="E653" s="46"/>
      <c r="F653" s="46"/>
      <c r="G653" s="46"/>
      <c r="H653" s="46"/>
      <c r="I653" s="46"/>
      <c r="J653" s="46"/>
      <c r="K653" s="46"/>
      <c r="L653" s="43"/>
    </row>
    <row r="654" spans="1:12" x14ac:dyDescent="0.25">
      <c r="A654" s="44"/>
      <c r="B654" s="46"/>
      <c r="C654" s="46"/>
      <c r="D654" s="46"/>
      <c r="E654" s="46"/>
      <c r="F654" s="46"/>
      <c r="G654" s="46"/>
      <c r="H654" s="46"/>
      <c r="I654" s="46"/>
      <c r="J654" s="46"/>
      <c r="K654" s="46"/>
      <c r="L654" s="43"/>
    </row>
    <row r="655" spans="1:12" x14ac:dyDescent="0.25">
      <c r="A655" s="44"/>
      <c r="B655" s="46"/>
      <c r="C655" s="46"/>
      <c r="D655" s="46"/>
      <c r="E655" s="46"/>
      <c r="F655" s="46"/>
      <c r="G655" s="46"/>
      <c r="H655" s="46"/>
      <c r="I655" s="46"/>
      <c r="J655" s="46"/>
      <c r="K655" s="46"/>
      <c r="L655" s="43"/>
    </row>
    <row r="656" spans="1:12" x14ac:dyDescent="0.25">
      <c r="A656" s="44"/>
      <c r="B656" s="46"/>
      <c r="C656" s="46"/>
      <c r="D656" s="46"/>
      <c r="E656" s="46"/>
      <c r="F656" s="46"/>
      <c r="G656" s="46"/>
      <c r="H656" s="46"/>
      <c r="I656" s="46"/>
      <c r="J656" s="46"/>
      <c r="K656" s="46"/>
      <c r="L656" s="43"/>
    </row>
    <row r="657" spans="1:12" x14ac:dyDescent="0.25">
      <c r="A657" s="44"/>
      <c r="B657" s="46"/>
      <c r="C657" s="46"/>
      <c r="D657" s="46"/>
      <c r="E657" s="46"/>
      <c r="F657" s="46"/>
      <c r="G657" s="46"/>
      <c r="H657" s="46"/>
      <c r="I657" s="46"/>
      <c r="J657" s="46"/>
      <c r="K657" s="46"/>
      <c r="L657" s="43"/>
    </row>
    <row r="658" spans="1:12" x14ac:dyDescent="0.25">
      <c r="A658" s="44"/>
      <c r="B658" s="46"/>
      <c r="C658" s="46"/>
      <c r="D658" s="46"/>
      <c r="E658" s="46"/>
      <c r="F658" s="46"/>
      <c r="G658" s="46"/>
      <c r="H658" s="46"/>
      <c r="I658" s="46"/>
      <c r="J658" s="46"/>
      <c r="K658" s="46"/>
      <c r="L658" s="43"/>
    </row>
    <row r="659" spans="1:12" x14ac:dyDescent="0.25">
      <c r="A659" s="44"/>
      <c r="B659" s="46"/>
      <c r="C659" s="46"/>
      <c r="D659" s="46"/>
      <c r="E659" s="46"/>
      <c r="F659" s="46"/>
      <c r="G659" s="46"/>
      <c r="H659" s="46"/>
      <c r="I659" s="46"/>
      <c r="J659" s="46"/>
      <c r="K659" s="46"/>
      <c r="L659" s="43"/>
    </row>
    <row r="660" spans="1:12" x14ac:dyDescent="0.25">
      <c r="A660" s="44"/>
      <c r="B660" s="46"/>
      <c r="C660" s="46"/>
      <c r="D660" s="46"/>
      <c r="E660" s="46"/>
      <c r="F660" s="46"/>
      <c r="G660" s="46"/>
      <c r="H660" s="46"/>
      <c r="I660" s="46"/>
      <c r="J660" s="46"/>
      <c r="K660" s="46"/>
      <c r="L660" s="43"/>
    </row>
    <row r="661" spans="1:12" x14ac:dyDescent="0.25">
      <c r="A661" s="44"/>
      <c r="B661" s="46"/>
      <c r="C661" s="46"/>
      <c r="D661" s="46"/>
      <c r="E661" s="46"/>
      <c r="F661" s="46"/>
      <c r="G661" s="46"/>
      <c r="H661" s="46"/>
      <c r="I661" s="46"/>
      <c r="J661" s="46"/>
      <c r="K661" s="46"/>
      <c r="L661" s="43"/>
    </row>
    <row r="662" spans="1:12" x14ac:dyDescent="0.25">
      <c r="A662" s="44"/>
      <c r="B662" s="46"/>
      <c r="C662" s="46"/>
      <c r="D662" s="46"/>
      <c r="E662" s="46"/>
      <c r="F662" s="46"/>
      <c r="G662" s="46"/>
      <c r="H662" s="46"/>
      <c r="I662" s="46"/>
      <c r="J662" s="46"/>
      <c r="K662" s="46"/>
      <c r="L662" s="43"/>
    </row>
    <row r="663" spans="1:12" x14ac:dyDescent="0.25">
      <c r="A663" s="44"/>
      <c r="B663" s="46"/>
      <c r="C663" s="46"/>
      <c r="D663" s="46"/>
      <c r="E663" s="46"/>
      <c r="F663" s="46"/>
      <c r="G663" s="46"/>
      <c r="H663" s="46"/>
      <c r="I663" s="46"/>
      <c r="J663" s="46"/>
      <c r="K663" s="46"/>
      <c r="L663" s="43"/>
    </row>
    <row r="664" spans="1:12" x14ac:dyDescent="0.25">
      <c r="A664" s="44"/>
      <c r="B664" s="46"/>
      <c r="C664" s="46"/>
      <c r="D664" s="46"/>
      <c r="E664" s="46"/>
      <c r="F664" s="46"/>
      <c r="G664" s="46"/>
      <c r="H664" s="46"/>
      <c r="I664" s="46"/>
      <c r="J664" s="46"/>
      <c r="K664" s="46"/>
      <c r="L664" s="43"/>
    </row>
    <row r="665" spans="1:12" x14ac:dyDescent="0.25">
      <c r="A665" s="44"/>
      <c r="B665" s="46"/>
      <c r="C665" s="46"/>
      <c r="D665" s="46"/>
      <c r="E665" s="46"/>
      <c r="F665" s="46"/>
      <c r="G665" s="46"/>
      <c r="H665" s="46"/>
      <c r="I665" s="46"/>
      <c r="J665" s="46"/>
      <c r="K665" s="46"/>
      <c r="L665" s="43"/>
    </row>
    <row r="666" spans="1:12" x14ac:dyDescent="0.25">
      <c r="A666" s="44"/>
      <c r="B666" s="46"/>
      <c r="C666" s="46"/>
      <c r="D666" s="46"/>
      <c r="E666" s="46"/>
      <c r="F666" s="46"/>
      <c r="G666" s="46"/>
      <c r="H666" s="46"/>
      <c r="I666" s="46"/>
      <c r="J666" s="46"/>
      <c r="K666" s="46"/>
      <c r="L666" s="43"/>
    </row>
    <row r="667" spans="1:12" x14ac:dyDescent="0.25">
      <c r="A667" s="44"/>
      <c r="B667" s="46"/>
      <c r="C667" s="46"/>
      <c r="D667" s="46"/>
      <c r="E667" s="46"/>
      <c r="F667" s="46"/>
      <c r="G667" s="46"/>
      <c r="H667" s="46"/>
      <c r="I667" s="46"/>
      <c r="J667" s="46"/>
      <c r="K667" s="46"/>
      <c r="L667" s="43"/>
    </row>
    <row r="668" spans="1:12" x14ac:dyDescent="0.25">
      <c r="A668" s="44"/>
      <c r="B668" s="46"/>
      <c r="C668" s="46"/>
      <c r="D668" s="46"/>
      <c r="E668" s="46"/>
      <c r="F668" s="46"/>
      <c r="G668" s="46"/>
      <c r="H668" s="46"/>
      <c r="I668" s="46"/>
      <c r="J668" s="46"/>
      <c r="K668" s="46"/>
      <c r="L668" s="43"/>
    </row>
    <row r="669" spans="1:12" x14ac:dyDescent="0.25">
      <c r="A669" s="44"/>
      <c r="B669" s="46"/>
      <c r="C669" s="46"/>
      <c r="D669" s="46"/>
      <c r="E669" s="46"/>
      <c r="F669" s="46"/>
      <c r="G669" s="46"/>
      <c r="H669" s="46"/>
      <c r="I669" s="46"/>
      <c r="J669" s="46"/>
      <c r="K669" s="46"/>
      <c r="L669" s="43"/>
    </row>
    <row r="670" spans="1:12" x14ac:dyDescent="0.25">
      <c r="A670" s="44"/>
      <c r="B670" s="46"/>
      <c r="C670" s="46"/>
      <c r="D670" s="46"/>
      <c r="E670" s="46"/>
      <c r="F670" s="46"/>
      <c r="G670" s="46"/>
      <c r="H670" s="46"/>
      <c r="I670" s="46"/>
      <c r="J670" s="46"/>
      <c r="K670" s="46"/>
      <c r="L670" s="43"/>
    </row>
    <row r="671" spans="1:12" x14ac:dyDescent="0.25">
      <c r="A671" s="44"/>
      <c r="B671" s="46"/>
      <c r="C671" s="46"/>
      <c r="D671" s="46"/>
      <c r="E671" s="46"/>
      <c r="F671" s="46"/>
      <c r="G671" s="46"/>
      <c r="H671" s="46"/>
      <c r="I671" s="46"/>
      <c r="J671" s="46"/>
      <c r="K671" s="46"/>
      <c r="L671" s="43"/>
    </row>
    <row r="672" spans="1:12" x14ac:dyDescent="0.25">
      <c r="A672" s="44"/>
      <c r="B672" s="46"/>
      <c r="C672" s="46"/>
      <c r="D672" s="46"/>
      <c r="E672" s="46"/>
      <c r="F672" s="46"/>
      <c r="G672" s="46"/>
      <c r="H672" s="46"/>
      <c r="I672" s="46"/>
      <c r="J672" s="46"/>
      <c r="K672" s="46"/>
      <c r="L672" s="43"/>
    </row>
    <row r="673" spans="1:12" x14ac:dyDescent="0.25">
      <c r="A673" s="44"/>
      <c r="B673" s="46"/>
      <c r="C673" s="46"/>
      <c r="D673" s="46"/>
      <c r="E673" s="46"/>
      <c r="F673" s="46"/>
      <c r="G673" s="46"/>
      <c r="H673" s="46"/>
      <c r="I673" s="46"/>
      <c r="J673" s="46"/>
      <c r="K673" s="46"/>
      <c r="L673" s="43"/>
    </row>
    <row r="674" spans="1:12" x14ac:dyDescent="0.25">
      <c r="A674" s="44"/>
      <c r="B674" s="46"/>
      <c r="C674" s="46"/>
      <c r="D674" s="46"/>
      <c r="E674" s="46"/>
      <c r="F674" s="46"/>
      <c r="G674" s="46"/>
      <c r="H674" s="46"/>
      <c r="I674" s="46"/>
      <c r="J674" s="46"/>
      <c r="K674" s="46"/>
      <c r="L674" s="43"/>
    </row>
    <row r="675" spans="1:12" x14ac:dyDescent="0.25">
      <c r="A675" s="44"/>
      <c r="B675" s="46"/>
      <c r="C675" s="46"/>
      <c r="D675" s="46"/>
      <c r="E675" s="46"/>
      <c r="F675" s="46"/>
      <c r="G675" s="46"/>
      <c r="H675" s="46"/>
      <c r="I675" s="46"/>
      <c r="J675" s="46"/>
      <c r="K675" s="46"/>
      <c r="L675" s="43"/>
    </row>
    <row r="676" spans="1:12" x14ac:dyDescent="0.25">
      <c r="A676" s="44"/>
      <c r="B676" s="46"/>
      <c r="C676" s="46"/>
      <c r="D676" s="46"/>
      <c r="E676" s="46"/>
      <c r="F676" s="46"/>
      <c r="G676" s="46"/>
      <c r="H676" s="46"/>
      <c r="I676" s="46"/>
      <c r="J676" s="46"/>
      <c r="K676" s="46"/>
      <c r="L676" s="43"/>
    </row>
    <row r="677" spans="1:12" x14ac:dyDescent="0.25">
      <c r="A677" s="44"/>
      <c r="B677" s="46"/>
      <c r="C677" s="46"/>
      <c r="D677" s="46"/>
      <c r="E677" s="46"/>
      <c r="F677" s="46"/>
      <c r="G677" s="46"/>
      <c r="H677" s="46"/>
      <c r="I677" s="46"/>
      <c r="J677" s="46"/>
      <c r="K677" s="46"/>
      <c r="L677" s="43"/>
    </row>
    <row r="678" spans="1:12" x14ac:dyDescent="0.25">
      <c r="A678" s="44"/>
      <c r="B678" s="46"/>
      <c r="C678" s="46"/>
      <c r="D678" s="46"/>
      <c r="E678" s="46"/>
      <c r="F678" s="46"/>
      <c r="G678" s="46"/>
      <c r="H678" s="46"/>
      <c r="I678" s="46"/>
      <c r="J678" s="46"/>
      <c r="K678" s="46"/>
      <c r="L678" s="43"/>
    </row>
    <row r="679" spans="1:12" x14ac:dyDescent="0.25">
      <c r="A679" s="44"/>
      <c r="B679" s="46"/>
      <c r="C679" s="46"/>
      <c r="D679" s="46"/>
      <c r="E679" s="46"/>
      <c r="F679" s="46"/>
      <c r="G679" s="46"/>
      <c r="H679" s="46"/>
      <c r="I679" s="46"/>
      <c r="J679" s="46"/>
      <c r="K679" s="46"/>
      <c r="L679" s="43"/>
    </row>
    <row r="680" spans="1:12" x14ac:dyDescent="0.25">
      <c r="A680" s="44"/>
      <c r="B680" s="46"/>
      <c r="C680" s="46"/>
      <c r="D680" s="46"/>
      <c r="E680" s="46"/>
      <c r="F680" s="46"/>
      <c r="G680" s="46"/>
      <c r="H680" s="46"/>
      <c r="I680" s="46"/>
      <c r="J680" s="46"/>
      <c r="K680" s="46"/>
      <c r="L680" s="43"/>
    </row>
    <row r="681" spans="1:12" x14ac:dyDescent="0.25">
      <c r="A681" s="44"/>
      <c r="B681" s="46"/>
      <c r="C681" s="46"/>
      <c r="D681" s="46"/>
      <c r="E681" s="46"/>
      <c r="F681" s="46"/>
      <c r="G681" s="46"/>
      <c r="H681" s="46"/>
      <c r="I681" s="46"/>
      <c r="J681" s="46"/>
      <c r="K681" s="46"/>
      <c r="L681" s="43"/>
    </row>
    <row r="682" spans="1:12" x14ac:dyDescent="0.25">
      <c r="A682" s="44"/>
      <c r="B682" s="46"/>
      <c r="C682" s="46"/>
      <c r="D682" s="46"/>
      <c r="E682" s="46"/>
      <c r="F682" s="46"/>
      <c r="G682" s="46"/>
      <c r="H682" s="46"/>
      <c r="I682" s="46"/>
      <c r="J682" s="46"/>
      <c r="K682" s="46"/>
      <c r="L682" s="43"/>
    </row>
    <row r="683" spans="1:12" x14ac:dyDescent="0.25">
      <c r="A683" s="44"/>
      <c r="B683" s="46"/>
      <c r="C683" s="46"/>
      <c r="D683" s="46"/>
      <c r="E683" s="46"/>
      <c r="F683" s="46"/>
      <c r="G683" s="46"/>
      <c r="H683" s="46"/>
      <c r="I683" s="46"/>
      <c r="J683" s="46"/>
      <c r="K683" s="46"/>
      <c r="L683" s="43"/>
    </row>
    <row r="684" spans="1:12" x14ac:dyDescent="0.25">
      <c r="A684" s="44"/>
      <c r="B684" s="46"/>
      <c r="C684" s="46"/>
      <c r="D684" s="46"/>
      <c r="E684" s="46"/>
      <c r="F684" s="46"/>
      <c r="G684" s="46"/>
      <c r="H684" s="46"/>
      <c r="I684" s="46"/>
      <c r="J684" s="46"/>
      <c r="K684" s="46"/>
      <c r="L684" s="43"/>
    </row>
    <row r="685" spans="1:12" x14ac:dyDescent="0.25">
      <c r="A685" s="44"/>
      <c r="B685" s="46"/>
      <c r="C685" s="46"/>
      <c r="D685" s="46"/>
      <c r="E685" s="46"/>
      <c r="F685" s="46"/>
      <c r="G685" s="46"/>
      <c r="H685" s="46"/>
      <c r="I685" s="46"/>
      <c r="J685" s="46"/>
      <c r="K685" s="46"/>
      <c r="L685" s="43"/>
    </row>
    <row r="686" spans="1:12" x14ac:dyDescent="0.25">
      <c r="A686" s="44"/>
      <c r="B686" s="46"/>
      <c r="C686" s="46"/>
      <c r="D686" s="46"/>
      <c r="E686" s="46"/>
      <c r="F686" s="46"/>
      <c r="G686" s="46"/>
      <c r="H686" s="46"/>
      <c r="I686" s="46"/>
      <c r="J686" s="46"/>
      <c r="K686" s="46"/>
      <c r="L686" s="43"/>
    </row>
    <row r="687" spans="1:12" x14ac:dyDescent="0.25">
      <c r="A687" s="44"/>
      <c r="B687" s="46"/>
      <c r="C687" s="46"/>
      <c r="D687" s="46"/>
      <c r="E687" s="46"/>
      <c r="F687" s="46"/>
      <c r="G687" s="46"/>
      <c r="H687" s="46"/>
      <c r="I687" s="46"/>
      <c r="J687" s="46"/>
      <c r="K687" s="46"/>
      <c r="L687" s="43"/>
    </row>
    <row r="688" spans="1:12" x14ac:dyDescent="0.25">
      <c r="A688" s="44"/>
      <c r="B688" s="46"/>
      <c r="C688" s="46"/>
      <c r="D688" s="46"/>
      <c r="E688" s="46"/>
      <c r="F688" s="46"/>
      <c r="G688" s="46"/>
      <c r="H688" s="46"/>
      <c r="I688" s="46"/>
      <c r="J688" s="46"/>
      <c r="K688" s="46"/>
      <c r="L688" s="43"/>
    </row>
    <row r="689" spans="1:12" x14ac:dyDescent="0.25">
      <c r="A689" s="44"/>
      <c r="B689" s="46"/>
      <c r="C689" s="46"/>
      <c r="D689" s="46"/>
      <c r="E689" s="46"/>
      <c r="F689" s="46"/>
      <c r="G689" s="46"/>
      <c r="H689" s="46"/>
      <c r="I689" s="46"/>
      <c r="J689" s="46"/>
      <c r="K689" s="46"/>
      <c r="L689" s="43"/>
    </row>
    <row r="690" spans="1:12" x14ac:dyDescent="0.25">
      <c r="A690" s="44"/>
      <c r="B690" s="46"/>
      <c r="C690" s="46"/>
      <c r="D690" s="46"/>
      <c r="E690" s="46"/>
      <c r="F690" s="46"/>
      <c r="G690" s="46"/>
      <c r="H690" s="46"/>
      <c r="I690" s="46"/>
      <c r="J690" s="46"/>
      <c r="K690" s="46"/>
      <c r="L690" s="43"/>
    </row>
    <row r="691" spans="1:12" x14ac:dyDescent="0.25">
      <c r="A691" s="44"/>
      <c r="B691" s="46"/>
      <c r="C691" s="46"/>
      <c r="D691" s="46"/>
      <c r="E691" s="46"/>
      <c r="F691" s="46"/>
      <c r="G691" s="46"/>
      <c r="H691" s="46"/>
      <c r="I691" s="46"/>
      <c r="J691" s="46"/>
      <c r="K691" s="46"/>
      <c r="L691" s="43"/>
    </row>
    <row r="692" spans="1:12" x14ac:dyDescent="0.25">
      <c r="A692" s="44"/>
      <c r="B692" s="46"/>
      <c r="C692" s="46"/>
      <c r="D692" s="46"/>
      <c r="E692" s="46"/>
      <c r="F692" s="46"/>
      <c r="G692" s="46"/>
      <c r="H692" s="46"/>
      <c r="I692" s="46"/>
      <c r="J692" s="46"/>
      <c r="K692" s="46"/>
      <c r="L692" s="43"/>
    </row>
    <row r="693" spans="1:12" x14ac:dyDescent="0.25">
      <c r="A693" s="44"/>
      <c r="B693" s="46"/>
      <c r="C693" s="46"/>
      <c r="D693" s="46"/>
      <c r="E693" s="46"/>
      <c r="F693" s="46"/>
      <c r="G693" s="46"/>
      <c r="H693" s="46"/>
      <c r="I693" s="46"/>
      <c r="J693" s="46"/>
      <c r="K693" s="46"/>
      <c r="L693" s="43"/>
    </row>
    <row r="694" spans="1:12" x14ac:dyDescent="0.25">
      <c r="A694" s="44"/>
      <c r="B694" s="46"/>
      <c r="C694" s="46"/>
      <c r="D694" s="46"/>
      <c r="E694" s="46"/>
      <c r="F694" s="46"/>
      <c r="G694" s="46"/>
      <c r="H694" s="46"/>
      <c r="I694" s="46"/>
      <c r="J694" s="46"/>
      <c r="K694" s="46"/>
      <c r="L694" s="43"/>
    </row>
    <row r="695" spans="1:12" x14ac:dyDescent="0.25">
      <c r="A695" s="44"/>
      <c r="B695" s="46"/>
      <c r="C695" s="46"/>
      <c r="D695" s="46"/>
      <c r="E695" s="46"/>
      <c r="F695" s="46"/>
      <c r="G695" s="46"/>
      <c r="H695" s="46"/>
      <c r="I695" s="46"/>
      <c r="J695" s="46"/>
      <c r="K695" s="46"/>
      <c r="L695" s="43"/>
    </row>
    <row r="696" spans="1:12" x14ac:dyDescent="0.25">
      <c r="A696" s="44"/>
      <c r="B696" s="46"/>
      <c r="C696" s="46"/>
      <c r="D696" s="46"/>
      <c r="E696" s="46"/>
      <c r="F696" s="46"/>
      <c r="G696" s="46"/>
      <c r="H696" s="46"/>
      <c r="I696" s="46"/>
      <c r="J696" s="46"/>
      <c r="K696" s="46"/>
      <c r="L696" s="43"/>
    </row>
    <row r="697" spans="1:12" x14ac:dyDescent="0.25">
      <c r="A697" s="44"/>
      <c r="B697" s="46"/>
      <c r="C697" s="46"/>
      <c r="D697" s="46"/>
      <c r="E697" s="46"/>
      <c r="F697" s="46"/>
      <c r="G697" s="46"/>
      <c r="H697" s="46"/>
      <c r="I697" s="46"/>
      <c r="J697" s="46"/>
      <c r="K697" s="46"/>
      <c r="L697" s="43"/>
    </row>
    <row r="698" spans="1:12" x14ac:dyDescent="0.25">
      <c r="A698" s="44"/>
      <c r="B698" s="46"/>
      <c r="C698" s="46"/>
      <c r="D698" s="46"/>
      <c r="E698" s="46"/>
      <c r="F698" s="46"/>
      <c r="G698" s="46"/>
      <c r="H698" s="46"/>
      <c r="I698" s="46"/>
      <c r="J698" s="46"/>
      <c r="K698" s="46"/>
      <c r="L698" s="43"/>
    </row>
    <row r="699" spans="1:12" x14ac:dyDescent="0.25">
      <c r="A699" s="44"/>
      <c r="B699" s="46"/>
      <c r="C699" s="46"/>
      <c r="D699" s="46"/>
      <c r="E699" s="46"/>
      <c r="F699" s="46"/>
      <c r="G699" s="46"/>
      <c r="H699" s="46"/>
      <c r="I699" s="46"/>
      <c r="J699" s="46"/>
      <c r="K699" s="46"/>
      <c r="L699" s="43"/>
    </row>
    <row r="700" spans="1:12" x14ac:dyDescent="0.25">
      <c r="A700" s="44"/>
      <c r="B700" s="46"/>
      <c r="C700" s="46"/>
      <c r="D700" s="46"/>
      <c r="E700" s="46"/>
      <c r="F700" s="46"/>
      <c r="G700" s="46"/>
      <c r="H700" s="46"/>
      <c r="I700" s="46"/>
      <c r="J700" s="46"/>
      <c r="K700" s="46"/>
      <c r="L700" s="43"/>
    </row>
    <row r="701" spans="1:12" x14ac:dyDescent="0.25">
      <c r="A701" s="44"/>
      <c r="B701" s="46"/>
      <c r="C701" s="46"/>
      <c r="D701" s="46"/>
      <c r="E701" s="46"/>
      <c r="F701" s="46"/>
      <c r="G701" s="46"/>
      <c r="H701" s="46"/>
      <c r="I701" s="46"/>
      <c r="J701" s="46"/>
      <c r="K701" s="46"/>
      <c r="L701" s="43"/>
    </row>
    <row r="702" spans="1:12" x14ac:dyDescent="0.25">
      <c r="A702" s="44"/>
      <c r="B702" s="46"/>
      <c r="C702" s="46"/>
      <c r="D702" s="46"/>
      <c r="E702" s="46"/>
      <c r="F702" s="46"/>
      <c r="G702" s="46"/>
      <c r="H702" s="46"/>
      <c r="I702" s="46"/>
      <c r="J702" s="46"/>
      <c r="K702" s="46"/>
      <c r="L702" s="43"/>
    </row>
    <row r="703" spans="1:12" x14ac:dyDescent="0.25">
      <c r="A703" s="44"/>
      <c r="B703" s="46"/>
      <c r="C703" s="46"/>
      <c r="D703" s="46"/>
      <c r="E703" s="46"/>
      <c r="F703" s="46"/>
      <c r="G703" s="46"/>
      <c r="H703" s="46"/>
      <c r="I703" s="46"/>
      <c r="J703" s="46"/>
      <c r="K703" s="46"/>
      <c r="L703" s="43"/>
    </row>
    <row r="704" spans="1:12" x14ac:dyDescent="0.25">
      <c r="A704" s="44"/>
      <c r="B704" s="46"/>
      <c r="C704" s="46"/>
      <c r="D704" s="46"/>
      <c r="E704" s="46"/>
      <c r="F704" s="46"/>
      <c r="G704" s="46"/>
      <c r="H704" s="46"/>
      <c r="I704" s="46"/>
      <c r="J704" s="46"/>
      <c r="K704" s="46"/>
      <c r="L704" s="43"/>
    </row>
    <row r="705" spans="1:12" x14ac:dyDescent="0.25">
      <c r="A705" s="44"/>
      <c r="B705" s="46"/>
      <c r="C705" s="46"/>
      <c r="D705" s="46"/>
      <c r="E705" s="46"/>
      <c r="F705" s="46"/>
      <c r="G705" s="46"/>
      <c r="H705" s="46"/>
      <c r="I705" s="46"/>
      <c r="J705" s="46"/>
      <c r="K705" s="46"/>
      <c r="L705" s="43"/>
    </row>
    <row r="706" spans="1:12" x14ac:dyDescent="0.25">
      <c r="A706" s="44"/>
      <c r="B706" s="46"/>
      <c r="C706" s="46"/>
      <c r="D706" s="46"/>
      <c r="E706" s="46"/>
      <c r="F706" s="46"/>
      <c r="G706" s="46"/>
      <c r="H706" s="46"/>
      <c r="I706" s="46"/>
      <c r="J706" s="46"/>
      <c r="K706" s="46"/>
      <c r="L706" s="43"/>
    </row>
    <row r="707" spans="1:12" x14ac:dyDescent="0.25">
      <c r="A707" s="44"/>
      <c r="B707" s="46"/>
      <c r="C707" s="46"/>
      <c r="D707" s="46"/>
      <c r="E707" s="46"/>
      <c r="F707" s="46"/>
      <c r="G707" s="46"/>
      <c r="H707" s="46"/>
      <c r="I707" s="46"/>
      <c r="J707" s="46"/>
      <c r="K707" s="46"/>
      <c r="L707" s="43"/>
    </row>
    <row r="708" spans="1:12" x14ac:dyDescent="0.25">
      <c r="A708" s="44"/>
      <c r="B708" s="46"/>
      <c r="C708" s="46"/>
      <c r="D708" s="46"/>
      <c r="E708" s="46"/>
      <c r="F708" s="46"/>
      <c r="G708" s="46"/>
      <c r="H708" s="46"/>
      <c r="I708" s="46"/>
      <c r="J708" s="46"/>
      <c r="K708" s="46"/>
      <c r="L708" s="43"/>
    </row>
    <row r="709" spans="1:12" x14ac:dyDescent="0.25">
      <c r="A709" s="44"/>
      <c r="B709" s="46"/>
      <c r="C709" s="46"/>
      <c r="D709" s="46"/>
      <c r="E709" s="46"/>
      <c r="F709" s="46"/>
      <c r="G709" s="46"/>
      <c r="H709" s="46"/>
      <c r="I709" s="46"/>
      <c r="J709" s="46"/>
      <c r="K709" s="46"/>
      <c r="L709" s="43"/>
    </row>
    <row r="710" spans="1:12" x14ac:dyDescent="0.25">
      <c r="A710" s="44"/>
      <c r="B710" s="46"/>
      <c r="C710" s="46"/>
      <c r="D710" s="46"/>
      <c r="E710" s="46"/>
      <c r="F710" s="46"/>
      <c r="G710" s="46"/>
      <c r="H710" s="46"/>
      <c r="I710" s="46"/>
      <c r="J710" s="46"/>
      <c r="K710" s="46"/>
      <c r="L710" s="43"/>
    </row>
    <row r="711" spans="1:12" x14ac:dyDescent="0.25">
      <c r="A711" s="44"/>
      <c r="B711" s="46"/>
      <c r="C711" s="46"/>
      <c r="D711" s="46"/>
      <c r="E711" s="46"/>
      <c r="F711" s="46"/>
      <c r="G711" s="46"/>
      <c r="H711" s="46"/>
      <c r="I711" s="46"/>
      <c r="J711" s="46"/>
      <c r="K711" s="46"/>
      <c r="L711" s="43"/>
    </row>
    <row r="712" spans="1:12" x14ac:dyDescent="0.25">
      <c r="A712" s="44"/>
      <c r="B712" s="46"/>
      <c r="C712" s="46"/>
      <c r="D712" s="46"/>
      <c r="E712" s="46"/>
      <c r="F712" s="46"/>
      <c r="G712" s="46"/>
      <c r="H712" s="46"/>
      <c r="I712" s="46"/>
      <c r="J712" s="46"/>
      <c r="K712" s="46"/>
      <c r="L712" s="43"/>
    </row>
    <row r="713" spans="1:12" x14ac:dyDescent="0.25">
      <c r="A713" s="44"/>
      <c r="B713" s="46"/>
      <c r="C713" s="46"/>
      <c r="D713" s="46"/>
      <c r="E713" s="46"/>
      <c r="F713" s="46"/>
      <c r="G713" s="46"/>
      <c r="H713" s="46"/>
      <c r="I713" s="46"/>
      <c r="J713" s="46"/>
      <c r="K713" s="46"/>
      <c r="L713" s="43"/>
    </row>
    <row r="714" spans="1:12" x14ac:dyDescent="0.25">
      <c r="A714" s="44"/>
      <c r="B714" s="46"/>
      <c r="C714" s="46"/>
      <c r="D714" s="46"/>
      <c r="E714" s="46"/>
      <c r="F714" s="46"/>
      <c r="G714" s="46"/>
      <c r="H714" s="46"/>
      <c r="I714" s="46"/>
      <c r="J714" s="46"/>
      <c r="K714" s="46"/>
      <c r="L714" s="43"/>
    </row>
    <row r="715" spans="1:12" x14ac:dyDescent="0.25">
      <c r="A715" s="44"/>
      <c r="B715" s="46"/>
      <c r="C715" s="46"/>
      <c r="D715" s="46"/>
      <c r="E715" s="46"/>
      <c r="F715" s="46"/>
      <c r="G715" s="46"/>
      <c r="H715" s="46"/>
      <c r="I715" s="46"/>
      <c r="J715" s="46"/>
      <c r="K715" s="46"/>
      <c r="L715" s="43"/>
    </row>
    <row r="716" spans="1:12" x14ac:dyDescent="0.25">
      <c r="A716" s="44"/>
      <c r="B716" s="46"/>
      <c r="C716" s="46"/>
      <c r="D716" s="46"/>
      <c r="E716" s="46"/>
      <c r="F716" s="46"/>
      <c r="G716" s="46"/>
      <c r="H716" s="46"/>
      <c r="I716" s="46"/>
      <c r="J716" s="46"/>
      <c r="K716" s="46"/>
      <c r="L716" s="43"/>
    </row>
    <row r="717" spans="1:12" x14ac:dyDescent="0.25">
      <c r="A717" s="44"/>
      <c r="B717" s="46"/>
      <c r="C717" s="46"/>
      <c r="D717" s="46"/>
      <c r="E717" s="46"/>
      <c r="F717" s="46"/>
      <c r="G717" s="46"/>
      <c r="H717" s="46"/>
      <c r="I717" s="46"/>
      <c r="J717" s="46"/>
      <c r="K717" s="46"/>
      <c r="L717" s="43"/>
    </row>
    <row r="718" spans="1:12" x14ac:dyDescent="0.25">
      <c r="A718" s="44"/>
      <c r="B718" s="46"/>
      <c r="C718" s="46"/>
      <c r="D718" s="46"/>
      <c r="E718" s="46"/>
      <c r="F718" s="46"/>
      <c r="G718" s="46"/>
      <c r="H718" s="46"/>
      <c r="I718" s="46"/>
      <c r="J718" s="46"/>
      <c r="K718" s="46"/>
      <c r="L718" s="43"/>
    </row>
    <row r="719" spans="1:12" x14ac:dyDescent="0.25">
      <c r="A719" s="44"/>
      <c r="B719" s="46"/>
      <c r="C719" s="46"/>
      <c r="D719" s="46"/>
      <c r="E719" s="46"/>
      <c r="F719" s="46"/>
      <c r="G719" s="46"/>
      <c r="H719" s="46"/>
      <c r="I719" s="46"/>
      <c r="J719" s="46"/>
      <c r="K719" s="46"/>
      <c r="L719" s="43"/>
    </row>
    <row r="720" spans="1:12" x14ac:dyDescent="0.25">
      <c r="A720" s="44"/>
      <c r="B720" s="46"/>
      <c r="C720" s="46"/>
      <c r="D720" s="46"/>
      <c r="E720" s="46"/>
      <c r="F720" s="46"/>
      <c r="G720" s="46"/>
      <c r="H720" s="46"/>
      <c r="I720" s="46"/>
      <c r="J720" s="46"/>
      <c r="K720" s="46"/>
      <c r="L720" s="43"/>
    </row>
    <row r="721" spans="1:12" x14ac:dyDescent="0.25">
      <c r="A721" s="44"/>
      <c r="B721" s="46"/>
      <c r="C721" s="46"/>
      <c r="D721" s="46"/>
      <c r="E721" s="46"/>
      <c r="F721" s="46"/>
      <c r="G721" s="46"/>
      <c r="H721" s="46"/>
      <c r="I721" s="46"/>
      <c r="J721" s="46"/>
      <c r="K721" s="46"/>
      <c r="L721" s="43"/>
    </row>
    <row r="722" spans="1:12" x14ac:dyDescent="0.25">
      <c r="A722" s="44"/>
      <c r="B722" s="46"/>
      <c r="C722" s="46"/>
      <c r="D722" s="46"/>
      <c r="E722" s="46"/>
      <c r="F722" s="46"/>
      <c r="G722" s="46"/>
      <c r="H722" s="46"/>
      <c r="I722" s="46"/>
      <c r="J722" s="46"/>
      <c r="K722" s="46"/>
      <c r="L722" s="43"/>
    </row>
    <row r="723" spans="1:12" x14ac:dyDescent="0.25">
      <c r="A723" s="44"/>
      <c r="B723" s="46"/>
      <c r="C723" s="46"/>
      <c r="D723" s="46"/>
      <c r="E723" s="46"/>
      <c r="F723" s="46"/>
      <c r="G723" s="46"/>
      <c r="H723" s="46"/>
      <c r="I723" s="46"/>
      <c r="J723" s="46"/>
      <c r="K723" s="46"/>
      <c r="L723" s="43"/>
    </row>
    <row r="724" spans="1:12" x14ac:dyDescent="0.25">
      <c r="A724" s="44"/>
      <c r="B724" s="46"/>
      <c r="C724" s="46"/>
      <c r="D724" s="46"/>
      <c r="E724" s="46"/>
      <c r="F724" s="46"/>
      <c r="G724" s="46"/>
      <c r="H724" s="46"/>
      <c r="I724" s="46"/>
      <c r="J724" s="46"/>
      <c r="K724" s="46"/>
      <c r="L724" s="43"/>
    </row>
    <row r="725" spans="1:12" x14ac:dyDescent="0.25">
      <c r="A725" s="44"/>
      <c r="B725" s="46"/>
      <c r="C725" s="46"/>
      <c r="D725" s="46"/>
      <c r="E725" s="46"/>
      <c r="F725" s="46"/>
      <c r="G725" s="46"/>
      <c r="H725" s="46"/>
      <c r="I725" s="46"/>
      <c r="J725" s="46"/>
      <c r="K725" s="46"/>
      <c r="L725" s="43"/>
    </row>
    <row r="726" spans="1:12" x14ac:dyDescent="0.25">
      <c r="A726" s="44"/>
      <c r="B726" s="46"/>
      <c r="C726" s="46"/>
      <c r="D726" s="46"/>
      <c r="E726" s="46"/>
      <c r="F726" s="46"/>
      <c r="G726" s="46"/>
      <c r="H726" s="46"/>
      <c r="I726" s="46"/>
      <c r="J726" s="46"/>
      <c r="K726" s="46"/>
      <c r="L726" s="43"/>
    </row>
    <row r="727" spans="1:12" x14ac:dyDescent="0.25">
      <c r="A727" s="44"/>
      <c r="B727" s="46"/>
      <c r="C727" s="46"/>
      <c r="D727" s="46"/>
      <c r="E727" s="46"/>
      <c r="F727" s="46"/>
      <c r="G727" s="46"/>
      <c r="H727" s="46"/>
      <c r="I727" s="46"/>
      <c r="J727" s="46"/>
      <c r="K727" s="46"/>
      <c r="L727" s="43"/>
    </row>
    <row r="728" spans="1:12" x14ac:dyDescent="0.25">
      <c r="A728" s="44"/>
      <c r="B728" s="46"/>
      <c r="C728" s="46"/>
      <c r="D728" s="46"/>
      <c r="E728" s="46"/>
      <c r="F728" s="46"/>
      <c r="G728" s="46"/>
      <c r="H728" s="46"/>
      <c r="I728" s="46"/>
      <c r="J728" s="46"/>
      <c r="K728" s="46"/>
      <c r="L728" s="43"/>
    </row>
    <row r="729" spans="1:12" x14ac:dyDescent="0.25">
      <c r="A729" s="44"/>
      <c r="B729" s="46"/>
      <c r="C729" s="46"/>
      <c r="D729" s="46"/>
      <c r="E729" s="46"/>
      <c r="F729" s="46"/>
      <c r="G729" s="46"/>
      <c r="H729" s="46"/>
      <c r="I729" s="46"/>
      <c r="J729" s="46"/>
      <c r="K729" s="46"/>
      <c r="L729" s="43"/>
    </row>
    <row r="730" spans="1:12" x14ac:dyDescent="0.25">
      <c r="A730" s="44"/>
      <c r="B730" s="46"/>
      <c r="C730" s="46"/>
      <c r="D730" s="46"/>
      <c r="E730" s="46"/>
      <c r="F730" s="46"/>
      <c r="G730" s="46"/>
      <c r="H730" s="46"/>
      <c r="I730" s="46"/>
      <c r="J730" s="46"/>
      <c r="K730" s="46"/>
      <c r="L730" s="43"/>
    </row>
    <row r="731" spans="1:12" x14ac:dyDescent="0.25">
      <c r="A731" s="44"/>
      <c r="B731" s="46"/>
      <c r="C731" s="46"/>
      <c r="D731" s="46"/>
      <c r="E731" s="46"/>
      <c r="F731" s="46"/>
      <c r="G731" s="46"/>
      <c r="H731" s="46"/>
      <c r="I731" s="46"/>
      <c r="J731" s="46"/>
      <c r="K731" s="46"/>
      <c r="L731" s="43"/>
    </row>
    <row r="732" spans="1:12" x14ac:dyDescent="0.25">
      <c r="A732" s="44"/>
      <c r="B732" s="46"/>
      <c r="C732" s="46"/>
      <c r="D732" s="46"/>
      <c r="E732" s="46"/>
      <c r="F732" s="46"/>
      <c r="G732" s="46"/>
      <c r="H732" s="46"/>
      <c r="I732" s="46"/>
      <c r="J732" s="46"/>
      <c r="K732" s="46"/>
      <c r="L732" s="43"/>
    </row>
    <row r="733" spans="1:12" x14ac:dyDescent="0.25">
      <c r="A733" s="44"/>
      <c r="B733" s="46"/>
      <c r="C733" s="46"/>
      <c r="D733" s="46"/>
      <c r="E733" s="46"/>
      <c r="F733" s="46"/>
      <c r="G733" s="46"/>
      <c r="H733" s="46"/>
      <c r="I733" s="46"/>
      <c r="J733" s="46"/>
      <c r="K733" s="46"/>
      <c r="L733" s="43"/>
    </row>
    <row r="734" spans="1:12" x14ac:dyDescent="0.25">
      <c r="A734" s="44"/>
      <c r="B734" s="46"/>
      <c r="C734" s="46"/>
      <c r="D734" s="46"/>
      <c r="E734" s="46"/>
      <c r="F734" s="46"/>
      <c r="G734" s="46"/>
      <c r="H734" s="46"/>
      <c r="I734" s="46"/>
      <c r="J734" s="46"/>
      <c r="K734" s="46"/>
      <c r="L734" s="43"/>
    </row>
    <row r="735" spans="1:12" x14ac:dyDescent="0.25">
      <c r="A735" s="44"/>
      <c r="B735" s="46"/>
      <c r="C735" s="46"/>
      <c r="D735" s="46"/>
      <c r="E735" s="46"/>
      <c r="F735" s="46"/>
      <c r="G735" s="46"/>
      <c r="H735" s="46"/>
      <c r="I735" s="46"/>
      <c r="J735" s="46"/>
      <c r="K735" s="46"/>
      <c r="L735" s="43"/>
    </row>
    <row r="736" spans="1:12" x14ac:dyDescent="0.25">
      <c r="A736" s="44"/>
      <c r="B736" s="46"/>
      <c r="C736" s="46"/>
      <c r="D736" s="46"/>
      <c r="E736" s="46"/>
      <c r="F736" s="46"/>
      <c r="G736" s="46"/>
      <c r="H736" s="46"/>
      <c r="I736" s="46"/>
      <c r="J736" s="46"/>
      <c r="K736" s="46"/>
      <c r="L736" s="43"/>
    </row>
    <row r="737" spans="1:12" x14ac:dyDescent="0.25">
      <c r="A737" s="44"/>
      <c r="B737" s="46"/>
      <c r="C737" s="46"/>
      <c r="D737" s="46"/>
      <c r="E737" s="46"/>
      <c r="F737" s="46"/>
      <c r="G737" s="46"/>
      <c r="H737" s="46"/>
      <c r="I737" s="46"/>
      <c r="J737" s="46"/>
      <c r="K737" s="46"/>
      <c r="L737" s="43"/>
    </row>
    <row r="738" spans="1:12" x14ac:dyDescent="0.25">
      <c r="A738" s="44"/>
      <c r="B738" s="46"/>
      <c r="C738" s="46"/>
      <c r="D738" s="46"/>
      <c r="E738" s="46"/>
      <c r="F738" s="46"/>
      <c r="G738" s="46"/>
      <c r="H738" s="46"/>
      <c r="I738" s="46"/>
      <c r="J738" s="46"/>
      <c r="K738" s="46"/>
      <c r="L738" s="43"/>
    </row>
    <row r="739" spans="1:12" x14ac:dyDescent="0.25">
      <c r="A739" s="44"/>
      <c r="B739" s="46"/>
      <c r="C739" s="46"/>
      <c r="D739" s="46"/>
      <c r="E739" s="46"/>
      <c r="F739" s="46"/>
      <c r="G739" s="46"/>
      <c r="H739" s="46"/>
      <c r="I739" s="46"/>
      <c r="J739" s="46"/>
      <c r="K739" s="46"/>
      <c r="L739" s="43"/>
    </row>
    <row r="740" spans="1:12" x14ac:dyDescent="0.25">
      <c r="A740" s="44"/>
      <c r="B740" s="46"/>
      <c r="C740" s="46"/>
      <c r="D740" s="46"/>
      <c r="E740" s="46"/>
      <c r="F740" s="46"/>
      <c r="G740" s="46"/>
      <c r="H740" s="46"/>
      <c r="I740" s="46"/>
      <c r="J740" s="46"/>
      <c r="K740" s="46"/>
      <c r="L740" s="43"/>
    </row>
    <row r="741" spans="1:12" x14ac:dyDescent="0.25">
      <c r="A741" s="44"/>
      <c r="B741" s="46"/>
      <c r="C741" s="46"/>
      <c r="D741" s="46"/>
      <c r="E741" s="46"/>
      <c r="F741" s="46"/>
      <c r="G741" s="46"/>
      <c r="H741" s="46"/>
      <c r="I741" s="46"/>
      <c r="J741" s="46"/>
      <c r="K741" s="46"/>
      <c r="L741" s="43"/>
    </row>
    <row r="742" spans="1:12" x14ac:dyDescent="0.25">
      <c r="A742" s="44"/>
      <c r="B742" s="46"/>
      <c r="C742" s="46"/>
      <c r="D742" s="46"/>
      <c r="E742" s="46"/>
      <c r="F742" s="46"/>
      <c r="G742" s="46"/>
      <c r="H742" s="46"/>
      <c r="I742" s="46"/>
      <c r="J742" s="46"/>
      <c r="K742" s="46"/>
      <c r="L742" s="43"/>
    </row>
    <row r="743" spans="1:12" x14ac:dyDescent="0.25">
      <c r="A743" s="44"/>
      <c r="B743" s="46"/>
      <c r="C743" s="46"/>
      <c r="D743" s="46"/>
      <c r="E743" s="46"/>
      <c r="F743" s="46"/>
      <c r="G743" s="46"/>
      <c r="H743" s="46"/>
      <c r="I743" s="46"/>
      <c r="J743" s="46"/>
      <c r="K743" s="46"/>
      <c r="L743" s="43"/>
    </row>
    <row r="744" spans="1:12" x14ac:dyDescent="0.25">
      <c r="A744" s="44"/>
      <c r="B744" s="46"/>
      <c r="C744" s="46"/>
      <c r="D744" s="46"/>
      <c r="E744" s="46"/>
      <c r="F744" s="46"/>
      <c r="G744" s="46"/>
      <c r="H744" s="46"/>
      <c r="I744" s="46"/>
      <c r="J744" s="46"/>
      <c r="K744" s="46"/>
      <c r="L744" s="43"/>
    </row>
    <row r="745" spans="1:12" x14ac:dyDescent="0.25">
      <c r="A745" s="44"/>
      <c r="B745" s="46"/>
      <c r="C745" s="46"/>
      <c r="D745" s="46"/>
      <c r="E745" s="46"/>
      <c r="F745" s="46"/>
      <c r="G745" s="46"/>
      <c r="H745" s="46"/>
      <c r="I745" s="46"/>
      <c r="J745" s="46"/>
      <c r="K745" s="46"/>
      <c r="L745" s="43"/>
    </row>
    <row r="746" spans="1:12" x14ac:dyDescent="0.25">
      <c r="A746" s="44"/>
      <c r="B746" s="46"/>
      <c r="C746" s="46"/>
      <c r="D746" s="46"/>
      <c r="E746" s="46"/>
      <c r="F746" s="46"/>
      <c r="G746" s="46"/>
      <c r="H746" s="46"/>
      <c r="I746" s="46"/>
      <c r="J746" s="46"/>
      <c r="K746" s="46"/>
      <c r="L746" s="43"/>
    </row>
    <row r="747" spans="1:12" x14ac:dyDescent="0.25">
      <c r="A747" s="44"/>
      <c r="B747" s="46"/>
      <c r="C747" s="46"/>
      <c r="D747" s="46"/>
      <c r="E747" s="46"/>
      <c r="F747" s="46"/>
      <c r="G747" s="46"/>
      <c r="H747" s="46"/>
      <c r="I747" s="46"/>
      <c r="J747" s="46"/>
      <c r="K747" s="46"/>
      <c r="L747" s="43"/>
    </row>
    <row r="748" spans="1:12" x14ac:dyDescent="0.25">
      <c r="A748" s="44"/>
      <c r="B748" s="46"/>
      <c r="C748" s="46"/>
      <c r="D748" s="46"/>
      <c r="E748" s="46"/>
      <c r="F748" s="46"/>
      <c r="G748" s="46"/>
      <c r="H748" s="46"/>
      <c r="I748" s="46"/>
      <c r="J748" s="46"/>
      <c r="K748" s="46"/>
      <c r="L748" s="43"/>
    </row>
    <row r="749" spans="1:12" x14ac:dyDescent="0.25">
      <c r="A749" s="44"/>
      <c r="B749" s="46"/>
      <c r="C749" s="46"/>
      <c r="D749" s="46"/>
      <c r="E749" s="46"/>
      <c r="F749" s="46"/>
      <c r="G749" s="46"/>
      <c r="H749" s="46"/>
      <c r="I749" s="46"/>
      <c r="J749" s="46"/>
      <c r="K749" s="46"/>
      <c r="L749" s="43"/>
    </row>
    <row r="750" spans="1:12" x14ac:dyDescent="0.25">
      <c r="A750" s="44"/>
      <c r="B750" s="46"/>
      <c r="C750" s="46"/>
      <c r="D750" s="46"/>
      <c r="E750" s="46"/>
      <c r="F750" s="46"/>
      <c r="G750" s="46"/>
      <c r="H750" s="46"/>
      <c r="I750" s="46"/>
      <c r="J750" s="46"/>
      <c r="K750" s="46"/>
      <c r="L750" s="43"/>
    </row>
    <row r="751" spans="1:12" x14ac:dyDescent="0.25">
      <c r="A751" s="44"/>
      <c r="B751" s="46"/>
      <c r="C751" s="46"/>
      <c r="D751" s="46"/>
      <c r="E751" s="46"/>
      <c r="F751" s="46"/>
      <c r="G751" s="46"/>
      <c r="H751" s="46"/>
      <c r="I751" s="46"/>
      <c r="J751" s="46"/>
      <c r="K751" s="46"/>
      <c r="L751" s="43"/>
    </row>
    <row r="752" spans="1:12" x14ac:dyDescent="0.25">
      <c r="A752" s="44"/>
      <c r="B752" s="46"/>
      <c r="C752" s="46"/>
      <c r="D752" s="46"/>
      <c r="E752" s="46"/>
      <c r="F752" s="46"/>
      <c r="G752" s="46"/>
      <c r="H752" s="46"/>
      <c r="I752" s="46"/>
      <c r="J752" s="46"/>
      <c r="K752" s="46"/>
      <c r="L752" s="43"/>
    </row>
    <row r="753" spans="1:12" x14ac:dyDescent="0.25">
      <c r="A753" s="44"/>
      <c r="B753" s="46"/>
      <c r="C753" s="46"/>
      <c r="D753" s="46"/>
      <c r="E753" s="46"/>
      <c r="F753" s="46"/>
      <c r="G753" s="46"/>
      <c r="H753" s="46"/>
      <c r="I753" s="46"/>
      <c r="J753" s="46"/>
      <c r="K753" s="46"/>
      <c r="L753" s="43"/>
    </row>
    <row r="754" spans="1:12" x14ac:dyDescent="0.25">
      <c r="A754" s="44"/>
      <c r="B754" s="46"/>
      <c r="C754" s="46"/>
      <c r="D754" s="46"/>
      <c r="E754" s="46"/>
      <c r="F754" s="46"/>
      <c r="G754" s="46"/>
      <c r="H754" s="46"/>
      <c r="I754" s="46"/>
      <c r="J754" s="46"/>
      <c r="K754" s="46"/>
      <c r="L754" s="43"/>
    </row>
    <row r="755" spans="1:12" x14ac:dyDescent="0.25">
      <c r="A755" s="44"/>
      <c r="B755" s="46"/>
      <c r="C755" s="46"/>
      <c r="D755" s="46"/>
      <c r="E755" s="46"/>
      <c r="F755" s="46"/>
      <c r="G755" s="46"/>
      <c r="H755" s="46"/>
      <c r="I755" s="46"/>
      <c r="J755" s="46"/>
      <c r="K755" s="46"/>
      <c r="L755" s="43"/>
    </row>
    <row r="756" spans="1:12" x14ac:dyDescent="0.25">
      <c r="A756" s="44"/>
      <c r="B756" s="46"/>
      <c r="C756" s="46"/>
      <c r="D756" s="46"/>
      <c r="E756" s="46"/>
      <c r="F756" s="46"/>
      <c r="G756" s="46"/>
      <c r="H756" s="46"/>
      <c r="I756" s="46"/>
      <c r="J756" s="46"/>
      <c r="K756" s="46"/>
      <c r="L756" s="43"/>
    </row>
    <row r="757" spans="1:12" x14ac:dyDescent="0.25">
      <c r="A757" s="44"/>
      <c r="B757" s="46"/>
      <c r="C757" s="46"/>
      <c r="D757" s="46"/>
      <c r="E757" s="46"/>
      <c r="F757" s="46"/>
      <c r="G757" s="46"/>
      <c r="H757" s="46"/>
      <c r="I757" s="46"/>
      <c r="J757" s="46"/>
      <c r="K757" s="46"/>
      <c r="L757" s="43"/>
    </row>
    <row r="758" spans="1:12" x14ac:dyDescent="0.25">
      <c r="A758" s="44"/>
      <c r="B758" s="46"/>
      <c r="C758" s="46"/>
      <c r="D758" s="46"/>
      <c r="E758" s="46"/>
      <c r="F758" s="46"/>
      <c r="G758" s="46"/>
      <c r="H758" s="46"/>
      <c r="I758" s="46"/>
      <c r="J758" s="46"/>
      <c r="K758" s="46"/>
      <c r="L758" s="43"/>
    </row>
    <row r="759" spans="1:12" x14ac:dyDescent="0.25">
      <c r="A759" s="44"/>
      <c r="B759" s="46"/>
      <c r="C759" s="46"/>
      <c r="D759" s="46"/>
      <c r="E759" s="46"/>
      <c r="F759" s="46"/>
      <c r="G759" s="46"/>
      <c r="H759" s="46"/>
      <c r="I759" s="46"/>
      <c r="J759" s="46"/>
      <c r="K759" s="46"/>
      <c r="L759" s="43"/>
    </row>
    <row r="760" spans="1:12" x14ac:dyDescent="0.25">
      <c r="A760" s="44"/>
      <c r="B760" s="46"/>
      <c r="C760" s="46"/>
      <c r="D760" s="46"/>
      <c r="E760" s="46"/>
      <c r="F760" s="46"/>
      <c r="G760" s="46"/>
      <c r="H760" s="46"/>
      <c r="I760" s="46"/>
      <c r="J760" s="46"/>
      <c r="K760" s="46"/>
      <c r="L760" s="43"/>
    </row>
    <row r="761" spans="1:12" x14ac:dyDescent="0.25">
      <c r="A761" s="44"/>
      <c r="B761" s="46"/>
      <c r="C761" s="46"/>
      <c r="D761" s="46"/>
      <c r="E761" s="46"/>
      <c r="F761" s="46"/>
      <c r="G761" s="46"/>
      <c r="H761" s="46"/>
      <c r="I761" s="46"/>
      <c r="J761" s="46"/>
      <c r="K761" s="46"/>
      <c r="L761" s="43"/>
    </row>
    <row r="762" spans="1:12" x14ac:dyDescent="0.25">
      <c r="A762" s="44"/>
      <c r="B762" s="46"/>
      <c r="C762" s="46"/>
      <c r="D762" s="46"/>
      <c r="E762" s="46"/>
      <c r="F762" s="46"/>
      <c r="G762" s="46"/>
      <c r="H762" s="46"/>
      <c r="I762" s="46"/>
      <c r="J762" s="46"/>
      <c r="K762" s="46"/>
      <c r="L762" s="43"/>
    </row>
    <row r="763" spans="1:12" x14ac:dyDescent="0.25">
      <c r="A763" s="44"/>
      <c r="B763" s="46"/>
      <c r="C763" s="46"/>
      <c r="D763" s="46"/>
      <c r="E763" s="46"/>
      <c r="F763" s="46"/>
      <c r="G763" s="46"/>
      <c r="H763" s="46"/>
      <c r="I763" s="46"/>
      <c r="J763" s="46"/>
      <c r="K763" s="46"/>
      <c r="L763" s="43"/>
    </row>
    <row r="764" spans="1:12" x14ac:dyDescent="0.25">
      <c r="A764" s="44"/>
      <c r="B764" s="46"/>
      <c r="C764" s="46"/>
      <c r="D764" s="46"/>
      <c r="E764" s="46"/>
      <c r="F764" s="46"/>
      <c r="G764" s="46"/>
      <c r="H764" s="46"/>
      <c r="I764" s="46"/>
      <c r="J764" s="46"/>
      <c r="K764" s="46"/>
      <c r="L764" s="43"/>
    </row>
    <row r="765" spans="1:12" x14ac:dyDescent="0.25">
      <c r="A765" s="44"/>
      <c r="B765" s="46"/>
      <c r="C765" s="46"/>
      <c r="D765" s="46"/>
      <c r="E765" s="46"/>
      <c r="F765" s="46"/>
      <c r="G765" s="46"/>
      <c r="H765" s="46"/>
      <c r="I765" s="46"/>
      <c r="J765" s="46"/>
      <c r="K765" s="46"/>
      <c r="L765" s="43"/>
    </row>
    <row r="766" spans="1:12" x14ac:dyDescent="0.25">
      <c r="A766" s="44"/>
      <c r="B766" s="46"/>
      <c r="C766" s="46"/>
      <c r="D766" s="46"/>
      <c r="E766" s="46"/>
      <c r="F766" s="46"/>
      <c r="G766" s="46"/>
      <c r="H766" s="46"/>
      <c r="I766" s="46"/>
      <c r="J766" s="46"/>
      <c r="K766" s="46"/>
      <c r="L766" s="43"/>
    </row>
    <row r="767" spans="1:12" x14ac:dyDescent="0.25">
      <c r="A767" s="44"/>
      <c r="B767" s="46"/>
      <c r="C767" s="46"/>
      <c r="D767" s="46"/>
      <c r="E767" s="46"/>
      <c r="F767" s="46"/>
      <c r="G767" s="46"/>
      <c r="H767" s="46"/>
      <c r="I767" s="46"/>
      <c r="J767" s="46"/>
      <c r="K767" s="46"/>
      <c r="L767" s="43"/>
    </row>
    <row r="768" spans="1:12" x14ac:dyDescent="0.25">
      <c r="A768" s="44"/>
      <c r="B768" s="46"/>
      <c r="C768" s="46"/>
      <c r="D768" s="46"/>
      <c r="E768" s="46"/>
      <c r="F768" s="46"/>
      <c r="G768" s="46"/>
      <c r="H768" s="46"/>
      <c r="I768" s="46"/>
      <c r="J768" s="46"/>
      <c r="K768" s="46"/>
      <c r="L768" s="43"/>
    </row>
    <row r="769" spans="1:12" x14ac:dyDescent="0.25">
      <c r="A769" s="44"/>
      <c r="B769" s="46"/>
      <c r="C769" s="46"/>
      <c r="D769" s="46"/>
      <c r="E769" s="46"/>
      <c r="F769" s="46"/>
      <c r="G769" s="46"/>
      <c r="H769" s="46"/>
      <c r="I769" s="46"/>
      <c r="J769" s="46"/>
      <c r="K769" s="46"/>
      <c r="L769" s="43"/>
    </row>
    <row r="770" spans="1:12" x14ac:dyDescent="0.25">
      <c r="A770" s="44"/>
      <c r="B770" s="46"/>
      <c r="C770" s="46"/>
      <c r="D770" s="46"/>
      <c r="E770" s="46"/>
      <c r="F770" s="46"/>
      <c r="G770" s="46"/>
      <c r="H770" s="46"/>
      <c r="I770" s="46"/>
      <c r="J770" s="46"/>
      <c r="K770" s="46"/>
      <c r="L770" s="43"/>
    </row>
    <row r="771" spans="1:12" x14ac:dyDescent="0.25">
      <c r="A771" s="44"/>
      <c r="B771" s="46"/>
      <c r="C771" s="46"/>
      <c r="D771" s="46"/>
      <c r="E771" s="46"/>
      <c r="F771" s="46"/>
      <c r="G771" s="46"/>
      <c r="H771" s="46"/>
      <c r="I771" s="46"/>
      <c r="J771" s="46"/>
      <c r="K771" s="46"/>
      <c r="L771" s="43"/>
    </row>
    <row r="772" spans="1:12" x14ac:dyDescent="0.25">
      <c r="A772" s="44"/>
      <c r="B772" s="46"/>
      <c r="C772" s="46"/>
      <c r="D772" s="46"/>
      <c r="E772" s="46"/>
      <c r="F772" s="46"/>
      <c r="G772" s="46"/>
      <c r="H772" s="46"/>
      <c r="I772" s="46"/>
      <c r="J772" s="46"/>
      <c r="K772" s="46"/>
      <c r="L772" s="43"/>
    </row>
    <row r="773" spans="1:12" x14ac:dyDescent="0.25">
      <c r="A773" s="44"/>
      <c r="B773" s="46"/>
      <c r="C773" s="46"/>
      <c r="D773" s="46"/>
      <c r="E773" s="46"/>
      <c r="F773" s="46"/>
      <c r="G773" s="46"/>
      <c r="H773" s="46"/>
      <c r="I773" s="46"/>
      <c r="J773" s="46"/>
      <c r="K773" s="46"/>
      <c r="L773" s="43"/>
    </row>
    <row r="774" spans="1:12" x14ac:dyDescent="0.25">
      <c r="A774" s="44"/>
      <c r="B774" s="46"/>
      <c r="C774" s="46"/>
      <c r="D774" s="46"/>
      <c r="E774" s="46"/>
      <c r="F774" s="46"/>
      <c r="G774" s="46"/>
      <c r="H774" s="46"/>
      <c r="I774" s="46"/>
      <c r="J774" s="46"/>
      <c r="K774" s="46"/>
      <c r="L774" s="43"/>
    </row>
    <row r="775" spans="1:12" x14ac:dyDescent="0.25">
      <c r="A775" s="44"/>
      <c r="B775" s="46"/>
      <c r="C775" s="46"/>
      <c r="D775" s="46"/>
      <c r="E775" s="46"/>
      <c r="F775" s="46"/>
      <c r="G775" s="46"/>
      <c r="H775" s="46"/>
      <c r="I775" s="46"/>
      <c r="J775" s="46"/>
      <c r="K775" s="46"/>
      <c r="L775" s="43"/>
    </row>
    <row r="776" spans="1:12" x14ac:dyDescent="0.25">
      <c r="A776" s="44"/>
      <c r="B776" s="46"/>
      <c r="C776" s="46"/>
      <c r="D776" s="46"/>
      <c r="E776" s="46"/>
      <c r="F776" s="46"/>
      <c r="G776" s="46"/>
      <c r="H776" s="46"/>
      <c r="I776" s="46"/>
      <c r="J776" s="46"/>
      <c r="K776" s="46"/>
      <c r="L776" s="43"/>
    </row>
    <row r="777" spans="1:12" x14ac:dyDescent="0.25">
      <c r="A777" s="44"/>
      <c r="B777" s="46"/>
      <c r="C777" s="46"/>
      <c r="D777" s="46"/>
      <c r="E777" s="46"/>
      <c r="F777" s="46"/>
      <c r="G777" s="46"/>
      <c r="H777" s="46"/>
      <c r="I777" s="46"/>
      <c r="J777" s="46"/>
      <c r="K777" s="46"/>
      <c r="L777" s="43"/>
    </row>
    <row r="778" spans="1:12" x14ac:dyDescent="0.25">
      <c r="A778" s="44"/>
      <c r="B778" s="46"/>
      <c r="C778" s="46"/>
      <c r="D778" s="46"/>
      <c r="E778" s="46"/>
      <c r="F778" s="46"/>
      <c r="G778" s="46"/>
      <c r="H778" s="46"/>
      <c r="I778" s="46"/>
      <c r="J778" s="46"/>
      <c r="K778" s="46"/>
      <c r="L778" s="43"/>
    </row>
    <row r="779" spans="1:12" x14ac:dyDescent="0.25">
      <c r="A779" s="44"/>
      <c r="B779" s="46"/>
      <c r="C779" s="46"/>
      <c r="D779" s="46"/>
      <c r="E779" s="46"/>
      <c r="F779" s="46"/>
      <c r="G779" s="46"/>
      <c r="H779" s="46"/>
      <c r="I779" s="46"/>
      <c r="J779" s="46"/>
      <c r="K779" s="46"/>
      <c r="L779" s="43"/>
    </row>
    <row r="780" spans="1:12" x14ac:dyDescent="0.25">
      <c r="A780" s="44"/>
      <c r="B780" s="46"/>
      <c r="C780" s="46"/>
      <c r="D780" s="46"/>
      <c r="E780" s="46"/>
      <c r="F780" s="46"/>
      <c r="G780" s="46"/>
      <c r="H780" s="46"/>
      <c r="I780" s="46"/>
      <c r="J780" s="46"/>
      <c r="K780" s="46"/>
      <c r="L780" s="43"/>
    </row>
    <row r="781" spans="1:12" x14ac:dyDescent="0.25">
      <c r="A781" s="44"/>
      <c r="B781" s="46"/>
      <c r="C781" s="46"/>
      <c r="D781" s="46"/>
      <c r="E781" s="46"/>
      <c r="F781" s="46"/>
      <c r="G781" s="46"/>
      <c r="H781" s="46"/>
      <c r="I781" s="46"/>
      <c r="J781" s="46"/>
      <c r="K781" s="46"/>
      <c r="L781" s="43"/>
    </row>
    <row r="782" spans="1:12" x14ac:dyDescent="0.25">
      <c r="A782" s="44"/>
      <c r="B782" s="46"/>
      <c r="C782" s="46"/>
      <c r="D782" s="46"/>
      <c r="E782" s="46"/>
      <c r="F782" s="46"/>
      <c r="G782" s="46"/>
      <c r="H782" s="46"/>
      <c r="I782" s="46"/>
      <c r="J782" s="46"/>
      <c r="K782" s="46"/>
      <c r="L782" s="43"/>
    </row>
    <row r="783" spans="1:12" x14ac:dyDescent="0.25">
      <c r="A783" s="44"/>
      <c r="B783" s="46"/>
      <c r="C783" s="46"/>
      <c r="D783" s="46"/>
      <c r="E783" s="46"/>
      <c r="F783" s="46"/>
      <c r="G783" s="46"/>
      <c r="H783" s="46"/>
      <c r="I783" s="46"/>
      <c r="J783" s="46"/>
      <c r="K783" s="46"/>
      <c r="L783" s="43"/>
    </row>
    <row r="784" spans="1:12" x14ac:dyDescent="0.25">
      <c r="A784" s="44"/>
      <c r="B784" s="46"/>
      <c r="C784" s="46"/>
      <c r="D784" s="46"/>
      <c r="E784" s="46"/>
      <c r="F784" s="46"/>
      <c r="G784" s="46"/>
      <c r="H784" s="46"/>
      <c r="I784" s="46"/>
      <c r="J784" s="46"/>
      <c r="K784" s="46"/>
      <c r="L784" s="43"/>
    </row>
    <row r="785" spans="1:12" x14ac:dyDescent="0.25">
      <c r="A785" s="44"/>
      <c r="B785" s="46"/>
      <c r="C785" s="46"/>
      <c r="D785" s="46"/>
      <c r="E785" s="46"/>
      <c r="F785" s="46"/>
      <c r="G785" s="46"/>
      <c r="H785" s="46"/>
      <c r="I785" s="46"/>
      <c r="J785" s="46"/>
      <c r="K785" s="46"/>
      <c r="L785" s="43"/>
    </row>
    <row r="786" spans="1:12" x14ac:dyDescent="0.25">
      <c r="A786" s="44"/>
      <c r="B786" s="46"/>
      <c r="C786" s="46"/>
      <c r="D786" s="46"/>
      <c r="E786" s="46"/>
      <c r="F786" s="46"/>
      <c r="G786" s="46"/>
      <c r="H786" s="46"/>
      <c r="I786" s="46"/>
      <c r="J786" s="46"/>
      <c r="K786" s="46"/>
      <c r="L786" s="43"/>
    </row>
    <row r="787" spans="1:12" x14ac:dyDescent="0.25">
      <c r="A787" s="44"/>
      <c r="B787" s="46"/>
      <c r="C787" s="46"/>
      <c r="D787" s="46"/>
      <c r="E787" s="46"/>
      <c r="F787" s="46"/>
      <c r="G787" s="46"/>
      <c r="H787" s="46"/>
      <c r="I787" s="46"/>
      <c r="J787" s="46"/>
      <c r="K787" s="46"/>
      <c r="L787" s="43"/>
    </row>
    <row r="788" spans="1:12" x14ac:dyDescent="0.25">
      <c r="A788" s="44"/>
      <c r="B788" s="46"/>
      <c r="C788" s="46"/>
      <c r="D788" s="46"/>
      <c r="E788" s="46"/>
      <c r="F788" s="46"/>
      <c r="G788" s="46"/>
      <c r="H788" s="46"/>
      <c r="I788" s="46"/>
      <c r="J788" s="46"/>
      <c r="K788" s="46"/>
      <c r="L788" s="43"/>
    </row>
    <row r="789" spans="1:12" x14ac:dyDescent="0.25">
      <c r="A789" s="44"/>
      <c r="B789" s="46"/>
      <c r="C789" s="46"/>
      <c r="D789" s="46"/>
      <c r="E789" s="46"/>
      <c r="F789" s="46"/>
      <c r="G789" s="46"/>
      <c r="H789" s="46"/>
      <c r="I789" s="46"/>
      <c r="J789" s="46"/>
      <c r="K789" s="46"/>
      <c r="L789" s="43"/>
    </row>
    <row r="790" spans="1:12" x14ac:dyDescent="0.25">
      <c r="A790" s="44"/>
      <c r="B790" s="46"/>
      <c r="C790" s="46"/>
      <c r="D790" s="46"/>
      <c r="E790" s="46"/>
      <c r="F790" s="46"/>
      <c r="G790" s="46"/>
      <c r="H790" s="46"/>
      <c r="I790" s="46"/>
      <c r="J790" s="46"/>
      <c r="K790" s="46"/>
      <c r="L790" s="43"/>
    </row>
    <row r="791" spans="1:12" x14ac:dyDescent="0.25">
      <c r="A791" s="44"/>
      <c r="B791" s="46"/>
      <c r="C791" s="46"/>
      <c r="D791" s="46"/>
      <c r="E791" s="46"/>
      <c r="F791" s="46"/>
      <c r="G791" s="46"/>
      <c r="H791" s="46"/>
      <c r="I791" s="46"/>
      <c r="J791" s="46"/>
      <c r="K791" s="46"/>
      <c r="L791" s="43"/>
    </row>
    <row r="792" spans="1:12" x14ac:dyDescent="0.25">
      <c r="A792" s="44"/>
      <c r="B792" s="46"/>
      <c r="C792" s="46"/>
      <c r="D792" s="46"/>
      <c r="E792" s="46"/>
      <c r="F792" s="46"/>
      <c r="G792" s="46"/>
      <c r="H792" s="46"/>
      <c r="I792" s="46"/>
      <c r="J792" s="46"/>
      <c r="K792" s="46"/>
      <c r="L792" s="43"/>
    </row>
    <row r="793" spans="1:12" x14ac:dyDescent="0.25">
      <c r="A793" s="44"/>
      <c r="B793" s="46"/>
      <c r="C793" s="46"/>
      <c r="D793" s="46"/>
      <c r="E793" s="46"/>
      <c r="F793" s="46"/>
      <c r="G793" s="46"/>
      <c r="H793" s="46"/>
      <c r="I793" s="46"/>
      <c r="J793" s="46"/>
      <c r="K793" s="46"/>
      <c r="L793" s="43"/>
    </row>
    <row r="794" spans="1:12" x14ac:dyDescent="0.25">
      <c r="A794" s="44"/>
      <c r="B794" s="46"/>
      <c r="C794" s="46"/>
      <c r="D794" s="46"/>
      <c r="E794" s="46"/>
      <c r="F794" s="46"/>
      <c r="G794" s="46"/>
      <c r="H794" s="46"/>
      <c r="I794" s="46"/>
      <c r="J794" s="46"/>
      <c r="K794" s="46"/>
      <c r="L794" s="43"/>
    </row>
    <row r="795" spans="1:12" x14ac:dyDescent="0.25">
      <c r="A795" s="44"/>
      <c r="B795" s="46"/>
      <c r="C795" s="46"/>
      <c r="D795" s="46"/>
      <c r="E795" s="46"/>
      <c r="F795" s="46"/>
      <c r="G795" s="46"/>
      <c r="H795" s="46"/>
      <c r="I795" s="46"/>
      <c r="J795" s="46"/>
      <c r="K795" s="46"/>
      <c r="L795" s="43"/>
    </row>
    <row r="796" spans="1:12" x14ac:dyDescent="0.25">
      <c r="A796" s="44"/>
      <c r="B796" s="46"/>
      <c r="C796" s="46"/>
      <c r="D796" s="46"/>
      <c r="E796" s="46"/>
      <c r="F796" s="46"/>
      <c r="G796" s="46"/>
      <c r="H796" s="46"/>
      <c r="I796" s="46"/>
      <c r="J796" s="46"/>
      <c r="K796" s="46"/>
      <c r="L796" s="43"/>
    </row>
    <row r="797" spans="1:12" x14ac:dyDescent="0.25">
      <c r="A797" s="44"/>
      <c r="B797" s="46"/>
      <c r="C797" s="46"/>
      <c r="D797" s="46"/>
      <c r="E797" s="46"/>
      <c r="F797" s="46"/>
      <c r="G797" s="46"/>
      <c r="H797" s="46"/>
      <c r="I797" s="46"/>
      <c r="J797" s="46"/>
      <c r="K797" s="46"/>
      <c r="L797" s="43"/>
    </row>
    <row r="798" spans="1:12" x14ac:dyDescent="0.25">
      <c r="A798" s="44"/>
      <c r="B798" s="46"/>
      <c r="C798" s="46"/>
      <c r="D798" s="46"/>
      <c r="E798" s="46"/>
      <c r="F798" s="46"/>
      <c r="G798" s="46"/>
      <c r="H798" s="46"/>
      <c r="I798" s="46"/>
      <c r="J798" s="46"/>
      <c r="K798" s="46"/>
      <c r="L798" s="43"/>
    </row>
    <row r="799" spans="1:12" x14ac:dyDescent="0.25">
      <c r="A799" s="44"/>
      <c r="B799" s="46"/>
      <c r="C799" s="46"/>
      <c r="D799" s="46"/>
      <c r="E799" s="46"/>
      <c r="F799" s="46"/>
      <c r="G799" s="46"/>
      <c r="H799" s="46"/>
      <c r="I799" s="46"/>
      <c r="J799" s="46"/>
      <c r="K799" s="46"/>
      <c r="L799" s="43"/>
    </row>
    <row r="800" spans="1:12" x14ac:dyDescent="0.25">
      <c r="A800" s="44"/>
      <c r="B800" s="46"/>
      <c r="C800" s="46"/>
      <c r="D800" s="46"/>
      <c r="E800" s="46"/>
      <c r="F800" s="46"/>
      <c r="G800" s="46"/>
      <c r="H800" s="46"/>
      <c r="I800" s="46"/>
      <c r="J800" s="46"/>
      <c r="K800" s="46"/>
      <c r="L800" s="43"/>
    </row>
    <row r="801" spans="1:12" x14ac:dyDescent="0.25">
      <c r="A801" s="44"/>
      <c r="B801" s="46"/>
      <c r="C801" s="46"/>
      <c r="D801" s="46"/>
      <c r="E801" s="46"/>
      <c r="F801" s="46"/>
      <c r="G801" s="46"/>
      <c r="H801" s="46"/>
      <c r="I801" s="46"/>
      <c r="J801" s="46"/>
      <c r="K801" s="46"/>
      <c r="L801" s="43"/>
    </row>
    <row r="802" spans="1:12" x14ac:dyDescent="0.25">
      <c r="A802" s="44"/>
      <c r="B802" s="46"/>
      <c r="C802" s="46"/>
      <c r="D802" s="46"/>
      <c r="E802" s="46"/>
      <c r="F802" s="46"/>
      <c r="G802" s="46"/>
      <c r="H802" s="46"/>
      <c r="I802" s="46"/>
      <c r="J802" s="46"/>
      <c r="K802" s="46"/>
      <c r="L802" s="43"/>
    </row>
    <row r="803" spans="1:12" x14ac:dyDescent="0.25">
      <c r="A803" s="44"/>
      <c r="B803" s="46"/>
      <c r="C803" s="46"/>
      <c r="D803" s="46"/>
      <c r="E803" s="46"/>
      <c r="F803" s="46"/>
      <c r="G803" s="46"/>
      <c r="H803" s="46"/>
      <c r="I803" s="46"/>
      <c r="J803" s="46"/>
      <c r="K803" s="46"/>
      <c r="L803" s="43"/>
    </row>
    <row r="804" spans="1:12" x14ac:dyDescent="0.25">
      <c r="A804" s="44"/>
      <c r="B804" s="46"/>
      <c r="C804" s="46"/>
      <c r="D804" s="46"/>
      <c r="E804" s="46"/>
      <c r="F804" s="46"/>
      <c r="G804" s="46"/>
      <c r="H804" s="46"/>
      <c r="I804" s="46"/>
      <c r="J804" s="46"/>
      <c r="K804" s="46"/>
      <c r="L804" s="43"/>
    </row>
    <row r="805" spans="1:12" x14ac:dyDescent="0.25">
      <c r="A805" s="44"/>
      <c r="B805" s="46"/>
      <c r="C805" s="46"/>
      <c r="D805" s="46"/>
      <c r="E805" s="46"/>
      <c r="F805" s="46"/>
      <c r="G805" s="46"/>
      <c r="H805" s="46"/>
      <c r="I805" s="46"/>
      <c r="J805" s="46"/>
      <c r="K805" s="46"/>
      <c r="L805" s="43"/>
    </row>
    <row r="806" spans="1:12" x14ac:dyDescent="0.25">
      <c r="A806" s="44"/>
      <c r="B806" s="46"/>
      <c r="C806" s="46"/>
      <c r="D806" s="46"/>
      <c r="E806" s="46"/>
      <c r="F806" s="46"/>
      <c r="G806" s="46"/>
      <c r="H806" s="46"/>
      <c r="I806" s="46"/>
      <c r="J806" s="46"/>
      <c r="K806" s="46"/>
      <c r="L806" s="43"/>
    </row>
    <row r="807" spans="1:12" x14ac:dyDescent="0.25">
      <c r="A807" s="44"/>
      <c r="B807" s="46"/>
      <c r="C807" s="46"/>
      <c r="D807" s="46"/>
      <c r="E807" s="46"/>
      <c r="F807" s="46"/>
      <c r="G807" s="46"/>
      <c r="H807" s="46"/>
      <c r="I807" s="46"/>
      <c r="J807" s="46"/>
      <c r="K807" s="46"/>
      <c r="L807" s="43"/>
    </row>
    <row r="808" spans="1:12" x14ac:dyDescent="0.25">
      <c r="A808" s="44"/>
      <c r="B808" s="46"/>
      <c r="C808" s="46"/>
      <c r="D808" s="46"/>
      <c r="E808" s="46"/>
      <c r="F808" s="46"/>
      <c r="G808" s="46"/>
      <c r="H808" s="46"/>
      <c r="I808" s="46"/>
      <c r="J808" s="46"/>
      <c r="K808" s="46"/>
      <c r="L808" s="43"/>
    </row>
    <row r="809" spans="1:12" x14ac:dyDescent="0.25">
      <c r="A809" s="44"/>
      <c r="B809" s="46"/>
      <c r="C809" s="46"/>
      <c r="D809" s="46"/>
      <c r="E809" s="46"/>
      <c r="F809" s="46"/>
      <c r="G809" s="46"/>
      <c r="H809" s="46"/>
      <c r="I809" s="46"/>
      <c r="J809" s="46"/>
      <c r="K809" s="46"/>
      <c r="L809" s="43"/>
    </row>
    <row r="810" spans="1:12" x14ac:dyDescent="0.25">
      <c r="A810" s="44"/>
      <c r="B810" s="46"/>
      <c r="C810" s="46"/>
      <c r="D810" s="46"/>
      <c r="E810" s="46"/>
      <c r="F810" s="46"/>
      <c r="G810" s="46"/>
      <c r="H810" s="46"/>
      <c r="I810" s="46"/>
      <c r="J810" s="46"/>
      <c r="K810" s="46"/>
      <c r="L810" s="43"/>
    </row>
    <row r="811" spans="1:12" x14ac:dyDescent="0.25">
      <c r="A811" s="44"/>
      <c r="B811" s="46"/>
      <c r="C811" s="46"/>
      <c r="D811" s="46"/>
      <c r="E811" s="46"/>
      <c r="F811" s="46"/>
      <c r="G811" s="46"/>
      <c r="H811" s="46"/>
      <c r="I811" s="46"/>
      <c r="J811" s="46"/>
      <c r="K811" s="46"/>
      <c r="L811" s="43"/>
    </row>
    <row r="812" spans="1:12" x14ac:dyDescent="0.25">
      <c r="A812" s="44"/>
      <c r="B812" s="46"/>
      <c r="C812" s="46"/>
      <c r="D812" s="46"/>
      <c r="E812" s="46"/>
      <c r="F812" s="46"/>
      <c r="G812" s="46"/>
      <c r="H812" s="46"/>
      <c r="I812" s="46"/>
      <c r="J812" s="46"/>
      <c r="K812" s="46"/>
      <c r="L812" s="43"/>
    </row>
    <row r="813" spans="1:12" x14ac:dyDescent="0.25">
      <c r="A813" s="44"/>
      <c r="B813" s="46"/>
      <c r="C813" s="46"/>
      <c r="D813" s="46"/>
      <c r="E813" s="46"/>
      <c r="F813" s="46"/>
      <c r="G813" s="46"/>
      <c r="H813" s="46"/>
      <c r="I813" s="46"/>
      <c r="J813" s="46"/>
      <c r="K813" s="46"/>
      <c r="L813" s="43"/>
    </row>
    <row r="814" spans="1:12" x14ac:dyDescent="0.25">
      <c r="A814" s="44"/>
      <c r="B814" s="46"/>
      <c r="C814" s="46"/>
      <c r="D814" s="46"/>
      <c r="E814" s="46"/>
      <c r="F814" s="46"/>
      <c r="G814" s="46"/>
      <c r="H814" s="46"/>
      <c r="I814" s="46"/>
      <c r="J814" s="46"/>
      <c r="K814" s="46"/>
      <c r="L814" s="43"/>
    </row>
    <row r="815" spans="1:12" x14ac:dyDescent="0.25">
      <c r="A815" s="44"/>
      <c r="B815" s="46"/>
      <c r="C815" s="46"/>
      <c r="D815" s="46"/>
      <c r="E815" s="46"/>
      <c r="F815" s="46"/>
      <c r="G815" s="46"/>
      <c r="H815" s="46"/>
      <c r="I815" s="46"/>
      <c r="J815" s="46"/>
      <c r="K815" s="46"/>
      <c r="L815" s="43"/>
    </row>
    <row r="816" spans="1:12" x14ac:dyDescent="0.25">
      <c r="A816" s="44"/>
      <c r="B816" s="46"/>
      <c r="C816" s="46"/>
      <c r="D816" s="46"/>
      <c r="E816" s="46"/>
      <c r="F816" s="46"/>
      <c r="G816" s="46"/>
      <c r="H816" s="46"/>
      <c r="I816" s="46"/>
      <c r="J816" s="46"/>
      <c r="K816" s="46"/>
      <c r="L816" s="43"/>
    </row>
    <row r="817" spans="1:12" x14ac:dyDescent="0.25">
      <c r="A817" s="44"/>
      <c r="B817" s="46"/>
      <c r="C817" s="46"/>
      <c r="D817" s="46"/>
      <c r="E817" s="46"/>
      <c r="F817" s="46"/>
      <c r="G817" s="46"/>
      <c r="H817" s="46"/>
      <c r="I817" s="46"/>
      <c r="J817" s="46"/>
      <c r="K817" s="46"/>
      <c r="L817" s="43"/>
    </row>
    <row r="818" spans="1:12" x14ac:dyDescent="0.25">
      <c r="A818" s="44"/>
      <c r="B818" s="46"/>
      <c r="C818" s="46"/>
      <c r="D818" s="46"/>
      <c r="E818" s="46"/>
      <c r="F818" s="46"/>
      <c r="G818" s="46"/>
      <c r="H818" s="46"/>
      <c r="I818" s="46"/>
      <c r="J818" s="46"/>
      <c r="K818" s="46"/>
      <c r="L818" s="43"/>
    </row>
    <row r="819" spans="1:12" x14ac:dyDescent="0.25">
      <c r="A819" s="44"/>
      <c r="B819" s="46"/>
      <c r="C819" s="46"/>
      <c r="D819" s="46"/>
      <c r="E819" s="46"/>
      <c r="F819" s="46"/>
      <c r="G819" s="46"/>
      <c r="H819" s="46"/>
      <c r="I819" s="46"/>
      <c r="J819" s="46"/>
      <c r="K819" s="46"/>
      <c r="L819" s="43"/>
    </row>
    <row r="820" spans="1:12" x14ac:dyDescent="0.25">
      <c r="A820" s="44"/>
      <c r="B820" s="46"/>
      <c r="C820" s="46"/>
      <c r="D820" s="46"/>
      <c r="E820" s="46"/>
      <c r="F820" s="46"/>
      <c r="G820" s="46"/>
      <c r="H820" s="46"/>
      <c r="I820" s="46"/>
      <c r="J820" s="46"/>
      <c r="K820" s="46"/>
      <c r="L820" s="43"/>
    </row>
    <row r="821" spans="1:12" x14ac:dyDescent="0.25">
      <c r="A821" s="44"/>
      <c r="B821" s="46"/>
      <c r="C821" s="46"/>
      <c r="D821" s="46"/>
      <c r="E821" s="46"/>
      <c r="F821" s="46"/>
      <c r="G821" s="46"/>
      <c r="H821" s="46"/>
      <c r="I821" s="46"/>
      <c r="J821" s="46"/>
      <c r="K821" s="46"/>
      <c r="L821" s="43"/>
    </row>
    <row r="822" spans="1:12" x14ac:dyDescent="0.25">
      <c r="A822" s="44"/>
      <c r="B822" s="46"/>
      <c r="C822" s="46"/>
      <c r="D822" s="46"/>
      <c r="E822" s="46"/>
      <c r="F822" s="46"/>
      <c r="G822" s="46"/>
      <c r="H822" s="46"/>
      <c r="I822" s="46"/>
      <c r="J822" s="46"/>
      <c r="K822" s="46"/>
      <c r="L822" s="43"/>
    </row>
    <row r="823" spans="1:12" x14ac:dyDescent="0.25">
      <c r="A823" s="44"/>
      <c r="B823" s="46"/>
      <c r="C823" s="46"/>
      <c r="D823" s="46"/>
      <c r="E823" s="46"/>
      <c r="F823" s="46"/>
      <c r="G823" s="46"/>
      <c r="H823" s="46"/>
      <c r="I823" s="46"/>
      <c r="J823" s="46"/>
      <c r="K823" s="46"/>
      <c r="L823" s="43"/>
    </row>
    <row r="824" spans="1:12" x14ac:dyDescent="0.25">
      <c r="A824" s="44"/>
      <c r="B824" s="46"/>
      <c r="C824" s="46"/>
      <c r="D824" s="46"/>
      <c r="E824" s="46"/>
      <c r="F824" s="46"/>
      <c r="G824" s="46"/>
      <c r="H824" s="46"/>
      <c r="I824" s="46"/>
      <c r="J824" s="46"/>
      <c r="K824" s="46"/>
      <c r="L824" s="43"/>
    </row>
    <row r="825" spans="1:12" x14ac:dyDescent="0.25">
      <c r="A825" s="44"/>
      <c r="B825" s="46"/>
      <c r="C825" s="46"/>
      <c r="D825" s="46"/>
      <c r="E825" s="46"/>
      <c r="F825" s="46"/>
      <c r="G825" s="46"/>
      <c r="H825" s="46"/>
      <c r="I825" s="46"/>
      <c r="J825" s="46"/>
      <c r="K825" s="46"/>
      <c r="L825" s="43"/>
    </row>
    <row r="826" spans="1:12" x14ac:dyDescent="0.25">
      <c r="A826" s="44"/>
      <c r="B826" s="46"/>
      <c r="C826" s="46"/>
      <c r="D826" s="46"/>
      <c r="E826" s="46"/>
      <c r="F826" s="46"/>
      <c r="G826" s="46"/>
      <c r="H826" s="46"/>
      <c r="I826" s="46"/>
      <c r="J826" s="46"/>
      <c r="K826" s="46"/>
      <c r="L826" s="43"/>
    </row>
    <row r="827" spans="1:12" x14ac:dyDescent="0.25">
      <c r="A827" s="44"/>
      <c r="B827" s="46"/>
      <c r="C827" s="46"/>
      <c r="D827" s="46"/>
      <c r="E827" s="46"/>
      <c r="F827" s="46"/>
      <c r="G827" s="46"/>
      <c r="H827" s="46"/>
      <c r="I827" s="46"/>
      <c r="J827" s="46"/>
      <c r="K827" s="46"/>
      <c r="L827" s="43"/>
    </row>
    <row r="828" spans="1:12" x14ac:dyDescent="0.25">
      <c r="A828" s="44"/>
      <c r="B828" s="46"/>
      <c r="C828" s="46"/>
      <c r="D828" s="46"/>
      <c r="E828" s="46"/>
      <c r="F828" s="46"/>
      <c r="G828" s="46"/>
      <c r="H828" s="46"/>
      <c r="I828" s="46"/>
      <c r="J828" s="46"/>
      <c r="K828" s="46"/>
      <c r="L828" s="43"/>
    </row>
    <row r="829" spans="1:12" x14ac:dyDescent="0.25">
      <c r="A829" s="44"/>
      <c r="B829" s="46"/>
      <c r="C829" s="46"/>
      <c r="D829" s="46"/>
      <c r="E829" s="46"/>
      <c r="F829" s="46"/>
      <c r="G829" s="46"/>
      <c r="H829" s="46"/>
      <c r="I829" s="46"/>
      <c r="J829" s="46"/>
      <c r="K829" s="46"/>
      <c r="L829" s="43"/>
    </row>
    <row r="830" spans="1:12" x14ac:dyDescent="0.25">
      <c r="A830" s="44"/>
      <c r="B830" s="46"/>
      <c r="C830" s="46"/>
      <c r="D830" s="46"/>
      <c r="E830" s="46"/>
      <c r="F830" s="46"/>
      <c r="G830" s="46"/>
      <c r="H830" s="46"/>
      <c r="I830" s="46"/>
      <c r="J830" s="46"/>
      <c r="K830" s="46"/>
      <c r="L830" s="43"/>
    </row>
    <row r="831" spans="1:12" x14ac:dyDescent="0.25">
      <c r="A831" s="44"/>
      <c r="B831" s="46"/>
      <c r="C831" s="46"/>
      <c r="D831" s="46"/>
      <c r="E831" s="46"/>
      <c r="F831" s="46"/>
      <c r="G831" s="46"/>
      <c r="H831" s="46"/>
      <c r="I831" s="46"/>
      <c r="J831" s="46"/>
      <c r="K831" s="46"/>
      <c r="L831" s="43"/>
    </row>
    <row r="832" spans="1:12" x14ac:dyDescent="0.25">
      <c r="A832" s="44"/>
      <c r="B832" s="46"/>
      <c r="C832" s="46"/>
      <c r="D832" s="46"/>
      <c r="E832" s="46"/>
      <c r="F832" s="46"/>
      <c r="G832" s="46"/>
      <c r="H832" s="46"/>
      <c r="I832" s="46"/>
      <c r="J832" s="46"/>
      <c r="K832" s="46"/>
      <c r="L832" s="43"/>
    </row>
    <row r="833" spans="1:12" x14ac:dyDescent="0.25">
      <c r="A833" s="44"/>
      <c r="B833" s="46"/>
      <c r="C833" s="46"/>
      <c r="D833" s="46"/>
      <c r="E833" s="46"/>
      <c r="F833" s="46"/>
      <c r="G833" s="46"/>
      <c r="H833" s="46"/>
      <c r="I833" s="46"/>
      <c r="J833" s="46"/>
      <c r="K833" s="46"/>
      <c r="L833" s="43"/>
    </row>
    <row r="834" spans="1:12" x14ac:dyDescent="0.25">
      <c r="A834" s="44"/>
      <c r="B834" s="46"/>
      <c r="C834" s="46"/>
      <c r="D834" s="46"/>
      <c r="E834" s="46"/>
      <c r="F834" s="46"/>
      <c r="G834" s="46"/>
      <c r="H834" s="46"/>
      <c r="I834" s="46"/>
      <c r="J834" s="46"/>
      <c r="K834" s="46"/>
      <c r="L834" s="43"/>
    </row>
    <row r="835" spans="1:12" x14ac:dyDescent="0.25">
      <c r="A835" s="44"/>
      <c r="B835" s="46"/>
      <c r="C835" s="46"/>
      <c r="D835" s="46"/>
      <c r="E835" s="46"/>
      <c r="F835" s="46"/>
      <c r="G835" s="46"/>
      <c r="H835" s="46"/>
      <c r="I835" s="46"/>
      <c r="J835" s="46"/>
      <c r="K835" s="46"/>
      <c r="L835" s="43"/>
    </row>
    <row r="836" spans="1:12" x14ac:dyDescent="0.25">
      <c r="A836" s="44"/>
      <c r="B836" s="46"/>
      <c r="C836" s="46"/>
      <c r="D836" s="46"/>
      <c r="E836" s="46"/>
      <c r="F836" s="46"/>
      <c r="G836" s="46"/>
      <c r="H836" s="46"/>
      <c r="I836" s="46"/>
      <c r="J836" s="46"/>
      <c r="K836" s="46"/>
      <c r="L836" s="43"/>
    </row>
    <row r="837" spans="1:12" x14ac:dyDescent="0.25">
      <c r="A837" s="44"/>
      <c r="B837" s="46"/>
      <c r="C837" s="46"/>
      <c r="D837" s="46"/>
      <c r="E837" s="46"/>
      <c r="F837" s="46"/>
      <c r="G837" s="46"/>
      <c r="H837" s="46"/>
      <c r="I837" s="46"/>
      <c r="J837" s="46"/>
      <c r="K837" s="46"/>
      <c r="L837" s="43"/>
    </row>
    <row r="838" spans="1:12" x14ac:dyDescent="0.25">
      <c r="A838" s="44"/>
      <c r="B838" s="46"/>
      <c r="C838" s="46"/>
      <c r="D838" s="46"/>
      <c r="E838" s="46"/>
      <c r="F838" s="46"/>
      <c r="G838" s="46"/>
      <c r="H838" s="46"/>
      <c r="I838" s="46"/>
      <c r="J838" s="46"/>
      <c r="K838" s="46"/>
      <c r="L838" s="43"/>
    </row>
    <row r="839" spans="1:12" x14ac:dyDescent="0.25">
      <c r="A839" s="44"/>
      <c r="B839" s="46"/>
      <c r="C839" s="46"/>
      <c r="D839" s="46"/>
      <c r="E839" s="46"/>
      <c r="F839" s="46"/>
      <c r="G839" s="46"/>
      <c r="H839" s="46"/>
      <c r="I839" s="46"/>
      <c r="J839" s="46"/>
      <c r="K839" s="46"/>
      <c r="L839" s="43"/>
    </row>
    <row r="840" spans="1:12" x14ac:dyDescent="0.25">
      <c r="A840" s="44"/>
      <c r="B840" s="46"/>
      <c r="C840" s="46"/>
      <c r="D840" s="46"/>
      <c r="E840" s="46"/>
      <c r="F840" s="46"/>
      <c r="G840" s="46"/>
      <c r="H840" s="46"/>
      <c r="I840" s="46"/>
      <c r="J840" s="46"/>
      <c r="K840" s="46"/>
      <c r="L840" s="43"/>
    </row>
    <row r="841" spans="1:12" x14ac:dyDescent="0.25">
      <c r="A841" s="44"/>
      <c r="B841" s="46"/>
      <c r="C841" s="46"/>
      <c r="D841" s="46"/>
      <c r="E841" s="46"/>
      <c r="F841" s="46"/>
      <c r="G841" s="46"/>
      <c r="H841" s="46"/>
      <c r="I841" s="46"/>
      <c r="J841" s="46"/>
      <c r="K841" s="46"/>
      <c r="L841" s="43"/>
    </row>
    <row r="842" spans="1:12" x14ac:dyDescent="0.25">
      <c r="A842" s="44"/>
      <c r="B842" s="46"/>
      <c r="C842" s="46"/>
      <c r="D842" s="46"/>
      <c r="E842" s="46"/>
      <c r="F842" s="46"/>
      <c r="G842" s="46"/>
      <c r="H842" s="46"/>
      <c r="I842" s="46"/>
      <c r="J842" s="46"/>
      <c r="K842" s="46"/>
      <c r="L842" s="43"/>
    </row>
    <row r="843" spans="1:12" x14ac:dyDescent="0.25">
      <c r="A843" s="44"/>
      <c r="B843" s="46"/>
      <c r="C843" s="46"/>
      <c r="D843" s="46"/>
      <c r="E843" s="46"/>
      <c r="F843" s="46"/>
      <c r="G843" s="46"/>
      <c r="H843" s="46"/>
      <c r="I843" s="46"/>
      <c r="J843" s="46"/>
      <c r="K843" s="46"/>
      <c r="L843" s="43"/>
    </row>
    <row r="844" spans="1:12" x14ac:dyDescent="0.25">
      <c r="A844" s="44"/>
      <c r="B844" s="46"/>
      <c r="C844" s="46"/>
      <c r="D844" s="46"/>
      <c r="E844" s="46"/>
      <c r="F844" s="46"/>
      <c r="G844" s="46"/>
      <c r="H844" s="46"/>
      <c r="I844" s="46"/>
      <c r="J844" s="46"/>
      <c r="K844" s="46"/>
      <c r="L844" s="43"/>
    </row>
    <row r="845" spans="1:12" x14ac:dyDescent="0.25">
      <c r="A845" s="44"/>
      <c r="B845" s="46"/>
      <c r="C845" s="46"/>
      <c r="D845" s="46"/>
      <c r="E845" s="46"/>
      <c r="F845" s="46"/>
      <c r="G845" s="46"/>
      <c r="H845" s="46"/>
      <c r="I845" s="46"/>
      <c r="J845" s="46"/>
      <c r="K845" s="46"/>
      <c r="L845" s="43"/>
    </row>
    <row r="846" spans="1:12" x14ac:dyDescent="0.25">
      <c r="A846" s="44"/>
      <c r="B846" s="46"/>
      <c r="C846" s="46"/>
      <c r="D846" s="46"/>
      <c r="E846" s="46"/>
      <c r="F846" s="46"/>
      <c r="G846" s="46"/>
      <c r="H846" s="46"/>
      <c r="I846" s="46"/>
      <c r="J846" s="46"/>
      <c r="K846" s="46"/>
      <c r="L846" s="43"/>
    </row>
    <row r="847" spans="1:12" x14ac:dyDescent="0.25">
      <c r="A847" s="44"/>
      <c r="B847" s="46"/>
      <c r="C847" s="46"/>
      <c r="D847" s="46"/>
      <c r="E847" s="46"/>
      <c r="F847" s="46"/>
      <c r="G847" s="46"/>
      <c r="H847" s="46"/>
      <c r="I847" s="46"/>
      <c r="J847" s="46"/>
      <c r="K847" s="46"/>
      <c r="L847" s="43"/>
    </row>
    <row r="848" spans="1:12" x14ac:dyDescent="0.25">
      <c r="A848" s="44"/>
      <c r="B848" s="46"/>
      <c r="C848" s="46"/>
      <c r="D848" s="46"/>
      <c r="E848" s="46"/>
      <c r="F848" s="46"/>
      <c r="G848" s="46"/>
      <c r="H848" s="46"/>
      <c r="I848" s="46"/>
      <c r="J848" s="46"/>
      <c r="K848" s="46"/>
      <c r="L848" s="43"/>
    </row>
    <row r="849" spans="1:12" x14ac:dyDescent="0.25">
      <c r="A849" s="44"/>
      <c r="B849" s="46"/>
      <c r="C849" s="46"/>
      <c r="D849" s="46"/>
      <c r="E849" s="46"/>
      <c r="F849" s="46"/>
      <c r="G849" s="46"/>
      <c r="H849" s="46"/>
      <c r="I849" s="46"/>
      <c r="J849" s="46"/>
      <c r="K849" s="46"/>
      <c r="L849" s="43"/>
    </row>
    <row r="850" spans="1:12" x14ac:dyDescent="0.25">
      <c r="A850" s="44"/>
      <c r="B850" s="46"/>
      <c r="C850" s="46"/>
      <c r="D850" s="46"/>
      <c r="E850" s="46"/>
      <c r="F850" s="46"/>
      <c r="G850" s="46"/>
      <c r="H850" s="46"/>
      <c r="I850" s="46"/>
      <c r="J850" s="46"/>
      <c r="K850" s="46"/>
      <c r="L850" s="43"/>
    </row>
    <row r="851" spans="1:12" x14ac:dyDescent="0.25">
      <c r="A851" s="44"/>
      <c r="B851" s="46"/>
      <c r="C851" s="46"/>
      <c r="D851" s="46"/>
      <c r="E851" s="46"/>
      <c r="F851" s="46"/>
      <c r="G851" s="46"/>
      <c r="H851" s="46"/>
      <c r="I851" s="46"/>
      <c r="J851" s="46"/>
      <c r="K851" s="46"/>
      <c r="L851" s="43"/>
    </row>
    <row r="852" spans="1:12" x14ac:dyDescent="0.25">
      <c r="A852" s="44"/>
      <c r="B852" s="46"/>
      <c r="C852" s="46"/>
      <c r="D852" s="46"/>
      <c r="E852" s="46"/>
      <c r="F852" s="46"/>
      <c r="G852" s="46"/>
      <c r="H852" s="46"/>
      <c r="I852" s="46"/>
      <c r="J852" s="46"/>
      <c r="K852" s="46"/>
      <c r="L852" s="43"/>
    </row>
    <row r="853" spans="1:12" x14ac:dyDescent="0.25">
      <c r="A853" s="44"/>
      <c r="B853" s="46"/>
      <c r="C853" s="46"/>
      <c r="D853" s="46"/>
      <c r="E853" s="46"/>
      <c r="F853" s="46"/>
      <c r="G853" s="46"/>
      <c r="H853" s="46"/>
      <c r="I853" s="46"/>
      <c r="J853" s="46"/>
      <c r="K853" s="46"/>
      <c r="L853" s="43"/>
    </row>
    <row r="854" spans="1:12" x14ac:dyDescent="0.25">
      <c r="A854" s="44"/>
      <c r="B854" s="46"/>
      <c r="C854" s="46"/>
      <c r="D854" s="46"/>
      <c r="E854" s="46"/>
      <c r="F854" s="46"/>
      <c r="G854" s="46"/>
      <c r="H854" s="46"/>
      <c r="I854" s="46"/>
      <c r="J854" s="46"/>
      <c r="K854" s="46"/>
      <c r="L854" s="43"/>
    </row>
    <row r="855" spans="1:12" x14ac:dyDescent="0.25">
      <c r="A855" s="44"/>
      <c r="B855" s="46"/>
      <c r="C855" s="46"/>
      <c r="D855" s="46"/>
      <c r="E855" s="46"/>
      <c r="F855" s="46"/>
      <c r="G855" s="46"/>
      <c r="H855" s="46"/>
      <c r="I855" s="46"/>
      <c r="J855" s="46"/>
      <c r="K855" s="46"/>
      <c r="L855" s="43"/>
    </row>
    <row r="856" spans="1:12" x14ac:dyDescent="0.25">
      <c r="A856" s="44"/>
      <c r="B856" s="46"/>
      <c r="C856" s="46"/>
      <c r="D856" s="46"/>
      <c r="E856" s="46"/>
      <c r="F856" s="46"/>
      <c r="G856" s="46"/>
      <c r="H856" s="46"/>
      <c r="I856" s="46"/>
      <c r="J856" s="46"/>
      <c r="K856" s="46"/>
      <c r="L856" s="43"/>
    </row>
    <row r="857" spans="1:12" x14ac:dyDescent="0.25">
      <c r="A857" s="44"/>
      <c r="B857" s="46"/>
      <c r="C857" s="46"/>
      <c r="D857" s="46"/>
      <c r="E857" s="46"/>
      <c r="F857" s="46"/>
      <c r="G857" s="46"/>
      <c r="H857" s="46"/>
      <c r="I857" s="46"/>
      <c r="J857" s="46"/>
      <c r="K857" s="46"/>
      <c r="L857" s="43"/>
    </row>
    <row r="858" spans="1:12" x14ac:dyDescent="0.25">
      <c r="A858" s="44"/>
      <c r="B858" s="46"/>
      <c r="C858" s="46"/>
      <c r="D858" s="46"/>
      <c r="E858" s="46"/>
      <c r="F858" s="46"/>
      <c r="G858" s="46"/>
      <c r="H858" s="46"/>
      <c r="I858" s="46"/>
      <c r="J858" s="46"/>
      <c r="K858" s="46"/>
      <c r="L858" s="43"/>
    </row>
    <row r="859" spans="1:12" x14ac:dyDescent="0.25">
      <c r="A859" s="44"/>
      <c r="B859" s="46"/>
      <c r="C859" s="46"/>
      <c r="D859" s="46"/>
      <c r="E859" s="46"/>
      <c r="F859" s="46"/>
      <c r="G859" s="46"/>
      <c r="H859" s="46"/>
      <c r="I859" s="46"/>
      <c r="J859" s="46"/>
      <c r="K859" s="46"/>
      <c r="L859" s="43"/>
    </row>
    <row r="860" spans="1:12" x14ac:dyDescent="0.25">
      <c r="A860" s="44"/>
      <c r="B860" s="46"/>
      <c r="C860" s="46"/>
      <c r="D860" s="46"/>
      <c r="E860" s="46"/>
      <c r="F860" s="46"/>
      <c r="G860" s="46"/>
      <c r="H860" s="46"/>
      <c r="I860" s="46"/>
      <c r="J860" s="46"/>
      <c r="K860" s="46"/>
      <c r="L860" s="43"/>
    </row>
    <row r="861" spans="1:12" x14ac:dyDescent="0.25">
      <c r="A861" s="44"/>
      <c r="B861" s="46"/>
      <c r="C861" s="46"/>
      <c r="D861" s="46"/>
      <c r="E861" s="46"/>
      <c r="F861" s="46"/>
      <c r="G861" s="46"/>
      <c r="H861" s="46"/>
      <c r="I861" s="46"/>
      <c r="J861" s="46"/>
      <c r="K861" s="46"/>
      <c r="L861" s="43"/>
    </row>
    <row r="862" spans="1:12" x14ac:dyDescent="0.25">
      <c r="A862" s="44"/>
      <c r="B862" s="46"/>
      <c r="C862" s="46"/>
      <c r="D862" s="46"/>
      <c r="E862" s="46"/>
      <c r="F862" s="46"/>
      <c r="G862" s="46"/>
      <c r="H862" s="46"/>
      <c r="I862" s="46"/>
      <c r="J862" s="46"/>
      <c r="K862" s="46"/>
      <c r="L862" s="43"/>
    </row>
    <row r="863" spans="1:12" x14ac:dyDescent="0.25">
      <c r="A863" s="44"/>
      <c r="B863" s="46"/>
      <c r="C863" s="46"/>
      <c r="D863" s="46"/>
      <c r="E863" s="46"/>
      <c r="F863" s="46"/>
      <c r="G863" s="46"/>
      <c r="H863" s="46"/>
      <c r="I863" s="46"/>
      <c r="J863" s="46"/>
      <c r="K863" s="46"/>
      <c r="L863" s="43"/>
    </row>
    <row r="864" spans="1:12" x14ac:dyDescent="0.25">
      <c r="A864" s="44"/>
      <c r="B864" s="46"/>
      <c r="C864" s="46"/>
      <c r="D864" s="46"/>
      <c r="E864" s="46"/>
      <c r="F864" s="46"/>
      <c r="G864" s="46"/>
      <c r="H864" s="46"/>
      <c r="I864" s="46"/>
      <c r="J864" s="46"/>
      <c r="K864" s="46"/>
      <c r="L864" s="43"/>
    </row>
    <row r="865" spans="1:12" x14ac:dyDescent="0.25">
      <c r="A865" s="44"/>
      <c r="B865" s="46"/>
      <c r="C865" s="46"/>
      <c r="D865" s="46"/>
      <c r="E865" s="46"/>
      <c r="F865" s="46"/>
      <c r="G865" s="46"/>
      <c r="H865" s="46"/>
      <c r="I865" s="46"/>
      <c r="J865" s="46"/>
      <c r="K865" s="46"/>
      <c r="L865" s="43"/>
    </row>
    <row r="866" spans="1:12" x14ac:dyDescent="0.25">
      <c r="A866" s="44"/>
      <c r="B866" s="46"/>
      <c r="C866" s="46"/>
      <c r="D866" s="46"/>
      <c r="E866" s="46"/>
      <c r="F866" s="46"/>
      <c r="G866" s="46"/>
      <c r="H866" s="46"/>
      <c r="I866" s="46"/>
      <c r="J866" s="46"/>
      <c r="K866" s="46"/>
      <c r="L866" s="43"/>
    </row>
    <row r="867" spans="1:12" x14ac:dyDescent="0.25">
      <c r="A867" s="44"/>
      <c r="B867" s="46"/>
      <c r="C867" s="46"/>
      <c r="D867" s="46"/>
      <c r="E867" s="46"/>
      <c r="F867" s="46"/>
      <c r="G867" s="46"/>
      <c r="H867" s="46"/>
      <c r="I867" s="46"/>
      <c r="J867" s="46"/>
      <c r="K867" s="46"/>
      <c r="L867" s="43"/>
    </row>
    <row r="868" spans="1:12" x14ac:dyDescent="0.25">
      <c r="A868" s="44"/>
      <c r="B868" s="46"/>
      <c r="C868" s="46"/>
      <c r="D868" s="46"/>
      <c r="E868" s="46"/>
      <c r="F868" s="46"/>
      <c r="G868" s="46"/>
      <c r="H868" s="46"/>
      <c r="I868" s="46"/>
      <c r="J868" s="46"/>
      <c r="K868" s="46"/>
      <c r="L868" s="43"/>
    </row>
    <row r="869" spans="1:12" x14ac:dyDescent="0.25">
      <c r="A869" s="44"/>
      <c r="B869" s="46"/>
      <c r="C869" s="46"/>
      <c r="D869" s="46"/>
      <c r="E869" s="46"/>
      <c r="F869" s="46"/>
      <c r="G869" s="46"/>
      <c r="H869" s="46"/>
      <c r="I869" s="46"/>
      <c r="J869" s="46"/>
      <c r="K869" s="46"/>
      <c r="L869" s="43"/>
    </row>
    <row r="870" spans="1:12" x14ac:dyDescent="0.25">
      <c r="A870" s="44"/>
      <c r="B870" s="46"/>
      <c r="C870" s="46"/>
      <c r="D870" s="46"/>
      <c r="E870" s="46"/>
      <c r="F870" s="46"/>
      <c r="G870" s="46"/>
      <c r="H870" s="46"/>
      <c r="I870" s="46"/>
      <c r="J870" s="46"/>
      <c r="K870" s="46"/>
      <c r="L870" s="43"/>
    </row>
    <row r="871" spans="1:12" x14ac:dyDescent="0.25">
      <c r="A871" s="44"/>
      <c r="B871" s="46"/>
      <c r="C871" s="46"/>
      <c r="D871" s="46"/>
      <c r="E871" s="46"/>
      <c r="F871" s="46"/>
      <c r="G871" s="46"/>
      <c r="H871" s="46"/>
      <c r="I871" s="46"/>
      <c r="J871" s="46"/>
      <c r="K871" s="46"/>
      <c r="L871" s="43"/>
    </row>
    <row r="872" spans="1:12" x14ac:dyDescent="0.25">
      <c r="A872" s="44"/>
      <c r="B872" s="46"/>
      <c r="C872" s="46"/>
      <c r="D872" s="46"/>
      <c r="E872" s="46"/>
      <c r="F872" s="46"/>
      <c r="G872" s="46"/>
      <c r="H872" s="46"/>
      <c r="I872" s="46"/>
      <c r="J872" s="46"/>
      <c r="K872" s="46"/>
      <c r="L872" s="43"/>
    </row>
    <row r="873" spans="1:12" x14ac:dyDescent="0.25">
      <c r="A873" s="44"/>
      <c r="B873" s="46"/>
      <c r="C873" s="46"/>
      <c r="D873" s="46"/>
      <c r="E873" s="46"/>
      <c r="F873" s="46"/>
      <c r="G873" s="46"/>
      <c r="H873" s="46"/>
      <c r="I873" s="46"/>
      <c r="J873" s="46"/>
      <c r="K873" s="46"/>
      <c r="L873" s="43"/>
    </row>
    <row r="874" spans="1:12" x14ac:dyDescent="0.25">
      <c r="A874" s="44"/>
      <c r="B874" s="46"/>
      <c r="C874" s="46"/>
      <c r="D874" s="46"/>
      <c r="E874" s="46"/>
      <c r="F874" s="46"/>
      <c r="G874" s="46"/>
      <c r="H874" s="46"/>
      <c r="I874" s="46"/>
      <c r="J874" s="46"/>
      <c r="K874" s="46"/>
      <c r="L874" s="43"/>
    </row>
    <row r="875" spans="1:12" x14ac:dyDescent="0.25">
      <c r="A875" s="44"/>
      <c r="B875" s="46"/>
      <c r="C875" s="46"/>
      <c r="D875" s="46"/>
      <c r="E875" s="46"/>
      <c r="F875" s="46"/>
      <c r="G875" s="46"/>
      <c r="H875" s="46"/>
      <c r="I875" s="46"/>
      <c r="J875" s="46"/>
      <c r="K875" s="46"/>
      <c r="L875" s="43"/>
    </row>
    <row r="876" spans="1:12" x14ac:dyDescent="0.25">
      <c r="A876" s="44"/>
      <c r="B876" s="46"/>
      <c r="C876" s="46"/>
      <c r="D876" s="46"/>
      <c r="E876" s="46"/>
      <c r="F876" s="46"/>
      <c r="G876" s="46"/>
      <c r="H876" s="46"/>
      <c r="I876" s="46"/>
      <c r="J876" s="46"/>
      <c r="K876" s="46"/>
      <c r="L876" s="43"/>
    </row>
    <row r="877" spans="1:12" x14ac:dyDescent="0.25">
      <c r="A877" s="44"/>
      <c r="B877" s="46"/>
      <c r="C877" s="46"/>
      <c r="D877" s="46"/>
      <c r="E877" s="46"/>
      <c r="F877" s="46"/>
      <c r="G877" s="46"/>
      <c r="H877" s="46"/>
      <c r="I877" s="46"/>
      <c r="J877" s="46"/>
      <c r="K877" s="46"/>
      <c r="L877" s="43"/>
    </row>
    <row r="878" spans="1:12" x14ac:dyDescent="0.25">
      <c r="A878" s="44"/>
      <c r="B878" s="46"/>
      <c r="C878" s="46"/>
      <c r="D878" s="46"/>
      <c r="E878" s="46"/>
      <c r="F878" s="46"/>
      <c r="G878" s="46"/>
      <c r="H878" s="46"/>
      <c r="I878" s="46"/>
      <c r="J878" s="46"/>
      <c r="K878" s="46"/>
      <c r="L878" s="43"/>
    </row>
    <row r="879" spans="1:12" x14ac:dyDescent="0.25">
      <c r="A879" s="44"/>
      <c r="B879" s="46"/>
      <c r="C879" s="46"/>
      <c r="D879" s="46"/>
      <c r="E879" s="46"/>
      <c r="F879" s="46"/>
      <c r="G879" s="46"/>
      <c r="H879" s="46"/>
      <c r="I879" s="46"/>
      <c r="J879" s="46"/>
      <c r="K879" s="46"/>
      <c r="L879" s="43"/>
    </row>
    <row r="880" spans="1:12" x14ac:dyDescent="0.25">
      <c r="A880" s="44"/>
      <c r="B880" s="46"/>
      <c r="C880" s="46"/>
      <c r="D880" s="46"/>
      <c r="E880" s="46"/>
      <c r="F880" s="46"/>
      <c r="G880" s="46"/>
      <c r="H880" s="46"/>
      <c r="I880" s="46"/>
      <c r="J880" s="46"/>
      <c r="K880" s="46"/>
      <c r="L880" s="43"/>
    </row>
    <row r="881" spans="1:12" x14ac:dyDescent="0.25">
      <c r="A881" s="44"/>
      <c r="B881" s="46"/>
      <c r="C881" s="46"/>
      <c r="D881" s="46"/>
      <c r="E881" s="46"/>
      <c r="F881" s="46"/>
      <c r="G881" s="46"/>
      <c r="H881" s="46"/>
      <c r="I881" s="46"/>
      <c r="J881" s="46"/>
      <c r="K881" s="46"/>
      <c r="L881" s="43"/>
    </row>
    <row r="882" spans="1:12" x14ac:dyDescent="0.25">
      <c r="A882" s="44"/>
      <c r="B882" s="46"/>
      <c r="C882" s="46"/>
      <c r="D882" s="46"/>
      <c r="E882" s="46"/>
      <c r="F882" s="46"/>
      <c r="G882" s="46"/>
      <c r="H882" s="46"/>
      <c r="I882" s="46"/>
      <c r="J882" s="46"/>
      <c r="K882" s="46"/>
      <c r="L882" s="43"/>
    </row>
    <row r="883" spans="1:12" x14ac:dyDescent="0.25">
      <c r="A883" s="44"/>
      <c r="B883" s="46"/>
      <c r="C883" s="46"/>
      <c r="D883" s="46"/>
      <c r="E883" s="46"/>
      <c r="F883" s="46"/>
      <c r="G883" s="46"/>
      <c r="H883" s="46"/>
      <c r="I883" s="46"/>
      <c r="J883" s="46"/>
      <c r="K883" s="46"/>
      <c r="L883" s="43"/>
    </row>
    <row r="884" spans="1:12" x14ac:dyDescent="0.25">
      <c r="A884" s="44"/>
      <c r="B884" s="46"/>
      <c r="C884" s="46"/>
      <c r="D884" s="46"/>
      <c r="E884" s="46"/>
      <c r="F884" s="46"/>
      <c r="G884" s="46"/>
      <c r="H884" s="46"/>
      <c r="I884" s="46"/>
      <c r="J884" s="46"/>
      <c r="K884" s="46"/>
      <c r="L884" s="43"/>
    </row>
    <row r="885" spans="1:12" x14ac:dyDescent="0.25">
      <c r="A885" s="44"/>
      <c r="B885" s="46"/>
      <c r="C885" s="46"/>
      <c r="D885" s="46"/>
      <c r="E885" s="46"/>
      <c r="F885" s="46"/>
      <c r="G885" s="46"/>
      <c r="H885" s="46"/>
      <c r="I885" s="46"/>
      <c r="J885" s="46"/>
      <c r="K885" s="46"/>
      <c r="L885" s="43"/>
    </row>
    <row r="886" spans="1:12" x14ac:dyDescent="0.25">
      <c r="A886" s="44"/>
      <c r="B886" s="46"/>
      <c r="C886" s="46"/>
      <c r="D886" s="46"/>
      <c r="E886" s="46"/>
      <c r="F886" s="46"/>
      <c r="G886" s="46"/>
      <c r="H886" s="46"/>
      <c r="I886" s="46"/>
      <c r="J886" s="46"/>
      <c r="K886" s="46"/>
      <c r="L886" s="43"/>
    </row>
    <row r="887" spans="1:12" x14ac:dyDescent="0.25">
      <c r="A887" s="44"/>
      <c r="B887" s="46"/>
      <c r="C887" s="46"/>
      <c r="D887" s="46"/>
      <c r="E887" s="46"/>
      <c r="F887" s="46"/>
      <c r="G887" s="46"/>
      <c r="H887" s="46"/>
      <c r="I887" s="46"/>
      <c r="J887" s="46"/>
      <c r="K887" s="46"/>
      <c r="L887" s="43"/>
    </row>
    <row r="888" spans="1:12" x14ac:dyDescent="0.25">
      <c r="A888" s="44"/>
      <c r="B888" s="46"/>
      <c r="C888" s="46"/>
      <c r="D888" s="46"/>
      <c r="E888" s="46"/>
      <c r="F888" s="46"/>
      <c r="G888" s="46"/>
      <c r="H888" s="46"/>
      <c r="I888" s="46"/>
      <c r="J888" s="46"/>
      <c r="K888" s="46"/>
      <c r="L888" s="43"/>
    </row>
    <row r="889" spans="1:12" x14ac:dyDescent="0.25">
      <c r="A889" s="44"/>
      <c r="B889" s="46"/>
      <c r="C889" s="46"/>
      <c r="D889" s="46"/>
      <c r="E889" s="46"/>
      <c r="F889" s="46"/>
      <c r="G889" s="46"/>
      <c r="H889" s="46"/>
      <c r="I889" s="46"/>
      <c r="J889" s="46"/>
      <c r="K889" s="46"/>
      <c r="L889" s="43"/>
    </row>
    <row r="890" spans="1:12" x14ac:dyDescent="0.25">
      <c r="A890" s="44"/>
      <c r="B890" s="46"/>
      <c r="C890" s="46"/>
      <c r="D890" s="46"/>
      <c r="E890" s="46"/>
      <c r="F890" s="46"/>
      <c r="G890" s="46"/>
      <c r="H890" s="46"/>
      <c r="I890" s="46"/>
      <c r="J890" s="46"/>
      <c r="K890" s="46"/>
      <c r="L890" s="43"/>
    </row>
    <row r="891" spans="1:12" x14ac:dyDescent="0.25">
      <c r="A891" s="44"/>
      <c r="B891" s="46"/>
      <c r="C891" s="46"/>
      <c r="D891" s="46"/>
      <c r="E891" s="46"/>
      <c r="F891" s="46"/>
      <c r="G891" s="46"/>
      <c r="H891" s="46"/>
      <c r="I891" s="46"/>
      <c r="J891" s="46"/>
      <c r="K891" s="46"/>
      <c r="L891" s="43"/>
    </row>
    <row r="892" spans="1:12" x14ac:dyDescent="0.25">
      <c r="A892" s="44"/>
      <c r="B892" s="46"/>
      <c r="C892" s="46"/>
      <c r="D892" s="46"/>
      <c r="E892" s="46"/>
      <c r="F892" s="46"/>
      <c r="G892" s="46"/>
      <c r="H892" s="46"/>
      <c r="I892" s="46"/>
      <c r="J892" s="46"/>
      <c r="K892" s="46"/>
      <c r="L892" s="43"/>
    </row>
    <row r="893" spans="1:12" x14ac:dyDescent="0.25">
      <c r="A893" s="44"/>
      <c r="B893" s="46"/>
      <c r="C893" s="46"/>
      <c r="D893" s="46"/>
      <c r="E893" s="46"/>
      <c r="F893" s="46"/>
      <c r="G893" s="46"/>
      <c r="H893" s="46"/>
      <c r="I893" s="46"/>
      <c r="J893" s="46"/>
      <c r="K893" s="46"/>
      <c r="L893" s="43"/>
    </row>
    <row r="894" spans="1:12" x14ac:dyDescent="0.25">
      <c r="A894" s="44"/>
      <c r="B894" s="46"/>
      <c r="C894" s="46"/>
      <c r="D894" s="46"/>
      <c r="E894" s="46"/>
      <c r="F894" s="46"/>
      <c r="G894" s="46"/>
      <c r="H894" s="46"/>
      <c r="I894" s="46"/>
      <c r="J894" s="46"/>
      <c r="K894" s="46"/>
      <c r="L894" s="43"/>
    </row>
    <row r="895" spans="1:12" x14ac:dyDescent="0.25">
      <c r="A895" s="44"/>
      <c r="B895" s="46"/>
      <c r="C895" s="46"/>
      <c r="D895" s="46"/>
      <c r="E895" s="46"/>
      <c r="F895" s="46"/>
      <c r="G895" s="46"/>
      <c r="H895" s="46"/>
      <c r="I895" s="46"/>
      <c r="J895" s="46"/>
      <c r="K895" s="46"/>
      <c r="L895" s="43"/>
    </row>
    <row r="896" spans="1:12" x14ac:dyDescent="0.25">
      <c r="A896" s="44"/>
      <c r="B896" s="46"/>
      <c r="C896" s="46"/>
      <c r="D896" s="46"/>
      <c r="E896" s="46"/>
      <c r="F896" s="46"/>
      <c r="G896" s="46"/>
      <c r="H896" s="46"/>
      <c r="I896" s="46"/>
      <c r="J896" s="46"/>
      <c r="K896" s="46"/>
      <c r="L896" s="43"/>
    </row>
    <row r="897" spans="1:12" x14ac:dyDescent="0.25">
      <c r="A897" s="44"/>
      <c r="B897" s="46"/>
      <c r="C897" s="46"/>
      <c r="D897" s="46"/>
      <c r="E897" s="46"/>
      <c r="F897" s="46"/>
      <c r="G897" s="46"/>
      <c r="H897" s="46"/>
      <c r="I897" s="46"/>
      <c r="J897" s="46"/>
      <c r="K897" s="46"/>
      <c r="L897" s="43"/>
    </row>
    <row r="898" spans="1:12" x14ac:dyDescent="0.25">
      <c r="A898" s="44"/>
      <c r="B898" s="46"/>
      <c r="C898" s="46"/>
      <c r="D898" s="46"/>
      <c r="E898" s="46"/>
      <c r="F898" s="46"/>
      <c r="G898" s="46"/>
      <c r="H898" s="46"/>
      <c r="I898" s="46"/>
      <c r="J898" s="46"/>
      <c r="K898" s="46"/>
      <c r="L898" s="43"/>
    </row>
    <row r="899" spans="1:12" x14ac:dyDescent="0.25">
      <c r="A899" s="44"/>
      <c r="B899" s="46"/>
      <c r="C899" s="46"/>
      <c r="D899" s="46"/>
      <c r="E899" s="46"/>
      <c r="F899" s="46"/>
      <c r="G899" s="46"/>
      <c r="H899" s="46"/>
      <c r="I899" s="46"/>
      <c r="J899" s="46"/>
      <c r="K899" s="46"/>
      <c r="L899" s="43"/>
    </row>
    <row r="900" spans="1:12" x14ac:dyDescent="0.25">
      <c r="A900" s="44"/>
      <c r="B900" s="46"/>
      <c r="C900" s="46"/>
      <c r="D900" s="46"/>
      <c r="E900" s="46"/>
      <c r="F900" s="46"/>
      <c r="G900" s="46"/>
      <c r="H900" s="46"/>
      <c r="I900" s="46"/>
      <c r="J900" s="46"/>
      <c r="K900" s="46"/>
      <c r="L900" s="43"/>
    </row>
    <row r="901" spans="1:12" x14ac:dyDescent="0.25">
      <c r="A901" s="44"/>
      <c r="B901" s="46"/>
      <c r="C901" s="46"/>
      <c r="D901" s="46"/>
      <c r="E901" s="46"/>
      <c r="F901" s="46"/>
      <c r="G901" s="46"/>
      <c r="H901" s="46"/>
      <c r="I901" s="46"/>
      <c r="J901" s="46"/>
      <c r="K901" s="46"/>
      <c r="L901" s="43"/>
    </row>
    <row r="902" spans="1:12" x14ac:dyDescent="0.25">
      <c r="A902" s="44"/>
      <c r="B902" s="46"/>
      <c r="C902" s="46"/>
      <c r="D902" s="46"/>
      <c r="E902" s="46"/>
      <c r="F902" s="46"/>
      <c r="G902" s="46"/>
      <c r="H902" s="46"/>
      <c r="I902" s="46"/>
      <c r="J902" s="46"/>
      <c r="K902" s="46"/>
      <c r="L902" s="43"/>
    </row>
    <row r="903" spans="1:12" x14ac:dyDescent="0.25">
      <c r="A903" s="44"/>
      <c r="B903" s="46"/>
      <c r="C903" s="46"/>
      <c r="D903" s="46"/>
      <c r="E903" s="46"/>
      <c r="F903" s="46"/>
      <c r="G903" s="46"/>
      <c r="H903" s="46"/>
      <c r="I903" s="46"/>
      <c r="J903" s="46"/>
      <c r="K903" s="46"/>
      <c r="L903" s="43"/>
    </row>
    <row r="904" spans="1:12" x14ac:dyDescent="0.25">
      <c r="A904" s="44"/>
      <c r="B904" s="46"/>
      <c r="C904" s="46"/>
      <c r="D904" s="46"/>
      <c r="E904" s="46"/>
      <c r="F904" s="46"/>
      <c r="G904" s="46"/>
      <c r="H904" s="46"/>
      <c r="I904" s="46"/>
      <c r="J904" s="46"/>
      <c r="K904" s="46"/>
      <c r="L904" s="43"/>
    </row>
    <row r="905" spans="1:12" x14ac:dyDescent="0.25">
      <c r="A905" s="44"/>
      <c r="B905" s="46"/>
      <c r="C905" s="46"/>
      <c r="D905" s="46"/>
      <c r="E905" s="46"/>
      <c r="F905" s="46"/>
      <c r="G905" s="46"/>
      <c r="H905" s="46"/>
      <c r="I905" s="46"/>
      <c r="J905" s="46"/>
      <c r="K905" s="46"/>
      <c r="L905" s="43"/>
    </row>
    <row r="906" spans="1:12" x14ac:dyDescent="0.25">
      <c r="A906" s="44"/>
      <c r="B906" s="46"/>
      <c r="C906" s="46"/>
      <c r="D906" s="46"/>
      <c r="E906" s="46"/>
      <c r="F906" s="46"/>
      <c r="G906" s="46"/>
      <c r="H906" s="46"/>
      <c r="I906" s="46"/>
      <c r="J906" s="46"/>
      <c r="K906" s="46"/>
      <c r="L906" s="43"/>
    </row>
    <row r="907" spans="1:12" x14ac:dyDescent="0.25">
      <c r="A907" s="44"/>
      <c r="B907" s="46"/>
      <c r="C907" s="46"/>
      <c r="D907" s="46"/>
      <c r="E907" s="46"/>
      <c r="F907" s="46"/>
      <c r="G907" s="46"/>
      <c r="H907" s="46"/>
      <c r="I907" s="46"/>
      <c r="J907" s="46"/>
      <c r="K907" s="46"/>
      <c r="L907" s="43"/>
    </row>
    <row r="908" spans="1:12" x14ac:dyDescent="0.25">
      <c r="A908" s="44"/>
      <c r="B908" s="46"/>
      <c r="C908" s="46"/>
      <c r="D908" s="46"/>
      <c r="E908" s="46"/>
      <c r="F908" s="46"/>
      <c r="G908" s="46"/>
      <c r="H908" s="46"/>
      <c r="I908" s="46"/>
      <c r="J908" s="46"/>
      <c r="K908" s="46"/>
    </row>
    <row r="909" spans="1:12" x14ac:dyDescent="0.25">
      <c r="A909" s="44"/>
      <c r="B909" s="46"/>
      <c r="C909" s="46"/>
      <c r="D909" s="46"/>
      <c r="E909" s="46"/>
      <c r="F909" s="46"/>
      <c r="G909" s="46"/>
      <c r="H909" s="46"/>
      <c r="I909" s="46"/>
      <c r="J909" s="46"/>
      <c r="K909" s="46"/>
    </row>
    <row r="910" spans="1:12" x14ac:dyDescent="0.25">
      <c r="A910" s="44"/>
      <c r="B910" s="46"/>
      <c r="C910" s="46"/>
      <c r="D910" s="46"/>
      <c r="E910" s="46"/>
      <c r="F910" s="46"/>
      <c r="G910" s="46"/>
      <c r="H910" s="46"/>
      <c r="I910" s="46"/>
      <c r="J910" s="46"/>
      <c r="K910" s="46"/>
    </row>
  </sheetData>
  <customSheetViews>
    <customSheetView guid="{7F377B29-93FE-4010-BCC1-9775B0FFF663}" filter="1" showAutoFilter="1">
      <pageMargins left="0.7" right="0.7" top="0.75" bottom="0.75" header="0.3" footer="0.3"/>
      <autoFilter ref="A1:K69" xr:uid="{2B1257DC-E45D-4B94-82EF-A99D1D267331}"/>
    </customSheetView>
  </customSheetViews>
  <hyperlinks>
    <hyperlink ref="I2" r:id="rId1" xr:uid="{00000000-0004-0000-0100-000000000000}"/>
    <hyperlink ref="C3" r:id="rId2" display="https://web.sba.gov/pro-net/search/dsp_profile.cfm?duns=100080998" xr:uid="{00000000-0004-0000-0100-000001000000}"/>
    <hyperlink ref="I3" r:id="rId3" xr:uid="{00000000-0004-0000-0100-000002000000}"/>
    <hyperlink ref="C4" r:id="rId4" display="https://web.sba.gov/pro-net/search/dsp_profile.cfm?duns=117058791" xr:uid="{00000000-0004-0000-0100-000003000000}"/>
    <hyperlink ref="I4" r:id="rId5" xr:uid="{00000000-0004-0000-0100-000004000000}"/>
    <hyperlink ref="C5" r:id="rId6" display="https://web.sba.gov/pro-net/search/dsp_profile.cfm?duns=116971302" xr:uid="{00000000-0004-0000-0100-000005000000}"/>
    <hyperlink ref="I5" r:id="rId7" xr:uid="{00000000-0004-0000-0100-000006000000}"/>
    <hyperlink ref="C6" r:id="rId8" xr:uid="{00000000-0004-0000-0100-000007000000}"/>
    <hyperlink ref="I6" r:id="rId9" xr:uid="{00000000-0004-0000-0100-000008000000}"/>
    <hyperlink ref="C7" r:id="rId10" display="https://web.sba.gov/pro-net/search/dsp_profile.cfm?duns=828489554" xr:uid="{00000000-0004-0000-0100-000009000000}"/>
    <hyperlink ref="I7" r:id="rId11" xr:uid="{00000000-0004-0000-0100-00000A000000}"/>
    <hyperlink ref="I8" r:id="rId12" xr:uid="{00000000-0004-0000-0100-00000B000000}"/>
    <hyperlink ref="I9" r:id="rId13" xr:uid="{00000000-0004-0000-0100-00000C000000}"/>
    <hyperlink ref="I10" r:id="rId14" xr:uid="{00000000-0004-0000-0100-00000D000000}"/>
  </hyperlinks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FF00"/>
    <outlinePr summaryBelow="0" summaryRight="0"/>
    <pageSetUpPr fitToPage="1"/>
  </sheetPr>
  <dimension ref="A1:AB92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12.6328125" defaultRowHeight="12.5" x14ac:dyDescent="0.25"/>
  <cols>
    <col min="1" max="1" width="35.90625" style="13" customWidth="1"/>
    <col min="2" max="2" width="24.36328125" style="13" customWidth="1"/>
    <col min="3" max="3" width="24.36328125" style="13" hidden="1" customWidth="1"/>
    <col min="4" max="4" width="12.453125" style="13" customWidth="1"/>
    <col min="5" max="5" width="33.7265625" style="13" customWidth="1"/>
    <col min="6" max="6" width="38.6328125" style="13" customWidth="1"/>
    <col min="7" max="7" width="38.26953125" style="13" customWidth="1"/>
    <col min="8" max="8" width="31.36328125" style="13" customWidth="1"/>
    <col min="9" max="9" width="23.7265625" style="13" customWidth="1"/>
    <col min="10" max="10" width="24.6328125" style="13" customWidth="1"/>
    <col min="11" max="11" width="19.6328125" style="13" customWidth="1"/>
    <col min="12" max="16384" width="12.6328125" style="13"/>
  </cols>
  <sheetData>
    <row r="1" spans="1:12" ht="52" x14ac:dyDescent="0.3">
      <c r="A1" s="7" t="s">
        <v>0</v>
      </c>
      <c r="B1" s="8" t="s">
        <v>1</v>
      </c>
      <c r="C1" s="8" t="s">
        <v>2</v>
      </c>
      <c r="D1" s="9" t="s">
        <v>3</v>
      </c>
      <c r="E1" s="9" t="s">
        <v>4</v>
      </c>
      <c r="F1" s="11" t="s">
        <v>5</v>
      </c>
      <c r="G1" s="11" t="s">
        <v>6</v>
      </c>
      <c r="H1" s="10" t="s">
        <v>7</v>
      </c>
      <c r="I1" s="9" t="s">
        <v>8</v>
      </c>
      <c r="J1" s="11" t="s">
        <v>9</v>
      </c>
      <c r="K1" s="10" t="s">
        <v>10</v>
      </c>
      <c r="L1" s="12" t="s">
        <v>11</v>
      </c>
    </row>
    <row r="2" spans="1:12" ht="37.5" x14ac:dyDescent="0.25">
      <c r="A2" s="71" t="s">
        <v>1065</v>
      </c>
      <c r="B2" s="15" t="s">
        <v>1066</v>
      </c>
      <c r="C2" s="55" t="s">
        <v>1067</v>
      </c>
      <c r="D2" s="19" t="s">
        <v>1068</v>
      </c>
      <c r="E2" s="17" t="s">
        <v>1069</v>
      </c>
      <c r="F2" s="17" t="s">
        <v>1070</v>
      </c>
      <c r="G2" s="17" t="s">
        <v>1071</v>
      </c>
      <c r="H2" s="19" t="s">
        <v>1072</v>
      </c>
      <c r="I2" s="18" t="s">
        <v>1073</v>
      </c>
      <c r="J2" s="17" t="s">
        <v>33</v>
      </c>
      <c r="K2" s="19" t="s">
        <v>1074</v>
      </c>
      <c r="L2" s="19" t="s">
        <v>1075</v>
      </c>
    </row>
    <row r="3" spans="1:12" ht="37.5" x14ac:dyDescent="0.25">
      <c r="A3" s="32" t="s">
        <v>1076</v>
      </c>
      <c r="B3" s="15" t="s">
        <v>1077</v>
      </c>
      <c r="C3" s="27">
        <v>962516857</v>
      </c>
      <c r="D3" s="15" t="s">
        <v>1078</v>
      </c>
      <c r="E3" s="23" t="s">
        <v>1079</v>
      </c>
      <c r="F3" s="15" t="s">
        <v>1080</v>
      </c>
      <c r="G3" s="15" t="s">
        <v>1081</v>
      </c>
      <c r="H3" s="15" t="s">
        <v>1082</v>
      </c>
      <c r="I3" s="27" t="s">
        <v>1083</v>
      </c>
      <c r="J3" s="23" t="s">
        <v>44</v>
      </c>
      <c r="K3" s="15" t="s">
        <v>1084</v>
      </c>
      <c r="L3" s="15" t="s">
        <v>1085</v>
      </c>
    </row>
    <row r="4" spans="1:12" ht="37.5" x14ac:dyDescent="0.25">
      <c r="A4" s="32" t="s">
        <v>36</v>
      </c>
      <c r="B4" s="15" t="s">
        <v>37</v>
      </c>
      <c r="C4" s="27">
        <v>962943887</v>
      </c>
      <c r="D4" s="22" t="s">
        <v>38</v>
      </c>
      <c r="E4" s="23" t="s">
        <v>39</v>
      </c>
      <c r="F4" s="23" t="s">
        <v>1086</v>
      </c>
      <c r="G4" s="23" t="s">
        <v>1087</v>
      </c>
      <c r="H4" s="26" t="s">
        <v>42</v>
      </c>
      <c r="I4" s="27" t="s">
        <v>1088</v>
      </c>
      <c r="J4" s="23" t="s">
        <v>44</v>
      </c>
      <c r="K4" s="15" t="s">
        <v>1089</v>
      </c>
      <c r="L4" s="15" t="s">
        <v>1090</v>
      </c>
    </row>
    <row r="5" spans="1:12" ht="37.5" x14ac:dyDescent="0.25">
      <c r="A5" s="43" t="s">
        <v>1091</v>
      </c>
      <c r="B5" s="15" t="s">
        <v>1092</v>
      </c>
      <c r="C5" s="27">
        <v>135469828</v>
      </c>
      <c r="D5" s="15" t="s">
        <v>1093</v>
      </c>
      <c r="E5" s="23" t="s">
        <v>1094</v>
      </c>
      <c r="F5" s="23" t="s">
        <v>1095</v>
      </c>
      <c r="G5" s="23" t="s">
        <v>1096</v>
      </c>
      <c r="H5" s="15" t="s">
        <v>1097</v>
      </c>
      <c r="I5" s="27" t="s">
        <v>1098</v>
      </c>
      <c r="J5" s="23" t="s">
        <v>1099</v>
      </c>
      <c r="K5" s="15" t="s">
        <v>1100</v>
      </c>
      <c r="L5" s="15" t="s">
        <v>1101</v>
      </c>
    </row>
    <row r="6" spans="1:12" ht="37.5" x14ac:dyDescent="0.25">
      <c r="A6" s="43" t="s">
        <v>1102</v>
      </c>
      <c r="B6" s="15" t="s">
        <v>1103</v>
      </c>
      <c r="C6" s="21" t="s">
        <v>1104</v>
      </c>
      <c r="D6" s="15" t="s">
        <v>1105</v>
      </c>
      <c r="E6" s="23" t="s">
        <v>1106</v>
      </c>
      <c r="F6" s="23" t="s">
        <v>1107</v>
      </c>
      <c r="G6" s="23" t="s">
        <v>1108</v>
      </c>
      <c r="H6" s="15" t="s">
        <v>1109</v>
      </c>
      <c r="I6" s="27" t="s">
        <v>1110</v>
      </c>
      <c r="J6" s="23" t="s">
        <v>44</v>
      </c>
      <c r="K6" s="15" t="s">
        <v>1111</v>
      </c>
      <c r="L6" s="15" t="s">
        <v>1112</v>
      </c>
    </row>
    <row r="7" spans="1:12" ht="50" x14ac:dyDescent="0.25">
      <c r="A7" s="43" t="s">
        <v>70</v>
      </c>
      <c r="B7" s="15" t="s">
        <v>71</v>
      </c>
      <c r="C7" s="21" t="s">
        <v>72</v>
      </c>
      <c r="D7" s="15" t="s">
        <v>73</v>
      </c>
      <c r="E7" s="23" t="s">
        <v>74</v>
      </c>
      <c r="F7" s="15" t="s">
        <v>1113</v>
      </c>
      <c r="G7" s="15" t="s">
        <v>76</v>
      </c>
      <c r="H7" s="23" t="s">
        <v>77</v>
      </c>
      <c r="I7" s="27" t="s">
        <v>78</v>
      </c>
      <c r="J7" s="36" t="s">
        <v>79</v>
      </c>
      <c r="K7" s="15" t="s">
        <v>1114</v>
      </c>
      <c r="L7" s="15" t="s">
        <v>1115</v>
      </c>
    </row>
    <row r="8" spans="1:12" ht="37.5" x14ac:dyDescent="0.25">
      <c r="A8" s="43" t="s">
        <v>1116</v>
      </c>
      <c r="B8" s="15" t="s">
        <v>1117</v>
      </c>
      <c r="C8" s="33" t="s">
        <v>1118</v>
      </c>
      <c r="D8" s="15" t="s">
        <v>1119</v>
      </c>
      <c r="E8" s="23" t="s">
        <v>1120</v>
      </c>
      <c r="F8" s="23" t="s">
        <v>1121</v>
      </c>
      <c r="G8" s="23" t="s">
        <v>1122</v>
      </c>
      <c r="H8" s="15" t="s">
        <v>1123</v>
      </c>
      <c r="I8" s="27" t="s">
        <v>1124</v>
      </c>
      <c r="J8" s="23" t="s">
        <v>55</v>
      </c>
      <c r="K8" s="15" t="s">
        <v>1125</v>
      </c>
      <c r="L8" s="15" t="s">
        <v>1126</v>
      </c>
    </row>
    <row r="9" spans="1:12" ht="37.5" x14ac:dyDescent="0.25">
      <c r="A9" s="43" t="s">
        <v>92</v>
      </c>
      <c r="B9" s="15" t="s">
        <v>93</v>
      </c>
      <c r="C9" s="21" t="s">
        <v>94</v>
      </c>
      <c r="D9" s="15" t="s">
        <v>95</v>
      </c>
      <c r="E9" s="23" t="s">
        <v>96</v>
      </c>
      <c r="F9" s="23" t="s">
        <v>97</v>
      </c>
      <c r="G9" s="23" t="s">
        <v>98</v>
      </c>
      <c r="H9" s="23" t="s">
        <v>1127</v>
      </c>
      <c r="I9" s="27" t="s">
        <v>100</v>
      </c>
      <c r="J9" s="37" t="s">
        <v>101</v>
      </c>
      <c r="K9" s="15" t="s">
        <v>1128</v>
      </c>
      <c r="L9" s="15" t="s">
        <v>1129</v>
      </c>
    </row>
    <row r="10" spans="1:12" ht="37.5" x14ac:dyDescent="0.25">
      <c r="A10" s="32" t="s">
        <v>104</v>
      </c>
      <c r="B10" s="15" t="s">
        <v>105</v>
      </c>
      <c r="C10" s="27" t="str">
        <f>HYPERLINK("https://web.sba.gov/pro-net/search/dsp_profile.cfm?duns=116753049","116753049")</f>
        <v>116753049</v>
      </c>
      <c r="D10" s="23" t="s">
        <v>106</v>
      </c>
      <c r="E10" s="23" t="s">
        <v>107</v>
      </c>
      <c r="F10" s="15" t="s">
        <v>108</v>
      </c>
      <c r="G10" s="15" t="s">
        <v>109</v>
      </c>
      <c r="H10" s="23" t="s">
        <v>110</v>
      </c>
      <c r="I10" s="27" t="s">
        <v>1019</v>
      </c>
      <c r="J10" s="23" t="s">
        <v>55</v>
      </c>
      <c r="K10" s="15" t="s">
        <v>1130</v>
      </c>
      <c r="L10" s="15" t="s">
        <v>1131</v>
      </c>
    </row>
    <row r="11" spans="1:12" ht="62.5" x14ac:dyDescent="0.25">
      <c r="A11" s="32" t="s">
        <v>114</v>
      </c>
      <c r="B11" s="15" t="s">
        <v>115</v>
      </c>
      <c r="C11" s="27">
        <v>964747732</v>
      </c>
      <c r="D11" s="22" t="s">
        <v>116</v>
      </c>
      <c r="E11" s="23" t="s">
        <v>117</v>
      </c>
      <c r="F11" s="15" t="s">
        <v>1132</v>
      </c>
      <c r="G11" s="15" t="s">
        <v>119</v>
      </c>
      <c r="H11" s="22" t="s">
        <v>1133</v>
      </c>
      <c r="I11" s="24" t="s">
        <v>121</v>
      </c>
      <c r="J11" s="23" t="s">
        <v>122</v>
      </c>
      <c r="K11" s="15" t="s">
        <v>1134</v>
      </c>
      <c r="L11" s="15" t="s">
        <v>1135</v>
      </c>
    </row>
    <row r="12" spans="1:12" ht="37.5" x14ac:dyDescent="0.25">
      <c r="A12" s="32" t="s">
        <v>136</v>
      </c>
      <c r="B12" s="15" t="s">
        <v>137</v>
      </c>
      <c r="C12" s="27">
        <v>116955481</v>
      </c>
      <c r="D12" s="15" t="s">
        <v>138</v>
      </c>
      <c r="E12" s="23" t="s">
        <v>139</v>
      </c>
      <c r="F12" s="23" t="s">
        <v>1136</v>
      </c>
      <c r="G12" s="23" t="s">
        <v>1137</v>
      </c>
      <c r="H12" s="23" t="s">
        <v>142</v>
      </c>
      <c r="I12" s="27" t="s">
        <v>143</v>
      </c>
      <c r="J12" s="23" t="s">
        <v>55</v>
      </c>
      <c r="K12" s="15" t="s">
        <v>1138</v>
      </c>
      <c r="L12" s="15" t="s">
        <v>1139</v>
      </c>
    </row>
    <row r="13" spans="1:12" ht="62.5" x14ac:dyDescent="0.25">
      <c r="A13" s="32" t="s">
        <v>180</v>
      </c>
      <c r="B13" s="15" t="s">
        <v>181</v>
      </c>
      <c r="C13" s="27" t="str">
        <f>HYPERLINK("https://web.sba.gov/pro-net/search/dsp_profile.cfm?duns=079854392","079854392")</f>
        <v>079854392</v>
      </c>
      <c r="D13" s="15" t="s">
        <v>182</v>
      </c>
      <c r="E13" s="15" t="s">
        <v>183</v>
      </c>
      <c r="F13" s="15" t="s">
        <v>184</v>
      </c>
      <c r="G13" s="15" t="s">
        <v>185</v>
      </c>
      <c r="H13" s="23" t="s">
        <v>186</v>
      </c>
      <c r="I13" s="27" t="s">
        <v>1140</v>
      </c>
      <c r="J13" s="23" t="s">
        <v>44</v>
      </c>
      <c r="K13" s="15" t="s">
        <v>1141</v>
      </c>
      <c r="L13" s="15" t="s">
        <v>1142</v>
      </c>
    </row>
    <row r="14" spans="1:12" ht="62.5" x14ac:dyDescent="0.25">
      <c r="A14" s="71" t="s">
        <v>1143</v>
      </c>
      <c r="B14" s="15" t="s">
        <v>1144</v>
      </c>
      <c r="C14" s="18">
        <v>831160960</v>
      </c>
      <c r="D14" s="19" t="s">
        <v>1145</v>
      </c>
      <c r="E14" s="17" t="s">
        <v>1146</v>
      </c>
      <c r="F14" s="19" t="s">
        <v>1147</v>
      </c>
      <c r="G14" s="19" t="s">
        <v>1148</v>
      </c>
      <c r="H14" s="17" t="s">
        <v>1149</v>
      </c>
      <c r="I14" s="72" t="s">
        <v>1150</v>
      </c>
      <c r="J14" s="17" t="s">
        <v>44</v>
      </c>
      <c r="K14" s="19" t="s">
        <v>1151</v>
      </c>
      <c r="L14" s="19" t="s">
        <v>1152</v>
      </c>
    </row>
    <row r="15" spans="1:12" ht="50" x14ac:dyDescent="0.25">
      <c r="A15" s="43" t="s">
        <v>1153</v>
      </c>
      <c r="B15" s="15" t="s">
        <v>1154</v>
      </c>
      <c r="C15" s="33" t="s">
        <v>1155</v>
      </c>
      <c r="D15" s="15" t="s">
        <v>1156</v>
      </c>
      <c r="E15" s="23" t="s">
        <v>1157</v>
      </c>
      <c r="F15" s="23" t="s">
        <v>1158</v>
      </c>
      <c r="G15" s="23" t="s">
        <v>1159</v>
      </c>
      <c r="H15" s="23" t="s">
        <v>1160</v>
      </c>
      <c r="I15" s="27" t="s">
        <v>1161</v>
      </c>
      <c r="J15" s="23" t="s">
        <v>55</v>
      </c>
      <c r="K15" s="15" t="s">
        <v>1162</v>
      </c>
      <c r="L15" s="15" t="s">
        <v>1163</v>
      </c>
    </row>
    <row r="16" spans="1:12" ht="50" x14ac:dyDescent="0.25">
      <c r="A16" s="43" t="s">
        <v>230</v>
      </c>
      <c r="B16" s="15" t="s">
        <v>231</v>
      </c>
      <c r="C16" s="24" t="str">
        <f>HYPERLINK("https://web.sba.gov/pro-net/search/dsp_profile.cfm?duns=079331548","079331548")</f>
        <v>079331548</v>
      </c>
      <c r="D16" s="73" t="s">
        <v>232</v>
      </c>
      <c r="E16" s="15" t="s">
        <v>233</v>
      </c>
      <c r="F16" s="15" t="s">
        <v>234</v>
      </c>
      <c r="G16" s="15" t="s">
        <v>235</v>
      </c>
      <c r="H16" s="15" t="s">
        <v>236</v>
      </c>
      <c r="I16" s="27" t="s">
        <v>237</v>
      </c>
      <c r="J16" s="36" t="s">
        <v>79</v>
      </c>
      <c r="K16" s="15" t="s">
        <v>1164</v>
      </c>
      <c r="L16" s="15" t="s">
        <v>1165</v>
      </c>
    </row>
    <row r="17" spans="1:28" ht="37.5" x14ac:dyDescent="0.25">
      <c r="A17" s="32" t="s">
        <v>240</v>
      </c>
      <c r="B17" s="15" t="s">
        <v>241</v>
      </c>
      <c r="C17" s="27" t="str">
        <f>HYPERLINK("https://web.sba.gov/pro-net/search/dsp_profile.cfm?duns=832417070","832417070")</f>
        <v>832417070</v>
      </c>
      <c r="D17" s="23" t="s">
        <v>242</v>
      </c>
      <c r="E17" s="23" t="s">
        <v>243</v>
      </c>
      <c r="F17" s="15" t="s">
        <v>244</v>
      </c>
      <c r="G17" s="15" t="s">
        <v>245</v>
      </c>
      <c r="H17" s="15" t="s">
        <v>1166</v>
      </c>
      <c r="I17" s="27" t="s">
        <v>247</v>
      </c>
      <c r="J17" s="52" t="s">
        <v>248</v>
      </c>
      <c r="K17" s="15" t="s">
        <v>1167</v>
      </c>
      <c r="L17" s="15" t="s">
        <v>1168</v>
      </c>
    </row>
    <row r="18" spans="1:28" ht="37.5" x14ac:dyDescent="0.25">
      <c r="A18" s="32" t="s">
        <v>1169</v>
      </c>
      <c r="B18" s="15" t="s">
        <v>1170</v>
      </c>
      <c r="C18" s="21" t="s">
        <v>1171</v>
      </c>
      <c r="D18" s="15" t="s">
        <v>1172</v>
      </c>
      <c r="E18" s="23" t="s">
        <v>1173</v>
      </c>
      <c r="F18" s="23" t="s">
        <v>1174</v>
      </c>
      <c r="G18" s="23" t="s">
        <v>1175</v>
      </c>
      <c r="H18" s="22" t="s">
        <v>1176</v>
      </c>
      <c r="I18" s="27" t="s">
        <v>1177</v>
      </c>
      <c r="J18" s="36" t="s">
        <v>79</v>
      </c>
      <c r="K18" s="15" t="s">
        <v>1178</v>
      </c>
      <c r="L18" s="15" t="s">
        <v>1179</v>
      </c>
    </row>
    <row r="19" spans="1:28" ht="37.5" x14ac:dyDescent="0.25">
      <c r="A19" s="32" t="s">
        <v>357</v>
      </c>
      <c r="B19" s="15" t="s">
        <v>358</v>
      </c>
      <c r="C19" s="27" t="str">
        <f>HYPERLINK("https://web.sba.gov/pro-net/search/dsp_profile.cfm?duns=079414233","079414233")</f>
        <v>079414233</v>
      </c>
      <c r="D19" s="23" t="s">
        <v>359</v>
      </c>
      <c r="E19" s="23" t="s">
        <v>1180</v>
      </c>
      <c r="F19" s="15" t="s">
        <v>361</v>
      </c>
      <c r="G19" s="15" t="s">
        <v>362</v>
      </c>
      <c r="H19" s="15" t="s">
        <v>363</v>
      </c>
      <c r="I19" s="27" t="s">
        <v>364</v>
      </c>
      <c r="J19" s="37" t="s">
        <v>270</v>
      </c>
      <c r="K19" s="15" t="s">
        <v>1181</v>
      </c>
      <c r="L19" s="15" t="s">
        <v>1182</v>
      </c>
    </row>
    <row r="20" spans="1:28" ht="50" x14ac:dyDescent="0.25">
      <c r="A20" s="32" t="s">
        <v>367</v>
      </c>
      <c r="B20" s="15" t="s">
        <v>368</v>
      </c>
      <c r="C20" s="27">
        <v>117058791</v>
      </c>
      <c r="D20" s="22" t="s">
        <v>369</v>
      </c>
      <c r="E20" s="23" t="s">
        <v>370</v>
      </c>
      <c r="F20" s="23" t="s">
        <v>371</v>
      </c>
      <c r="G20" s="23" t="s">
        <v>372</v>
      </c>
      <c r="H20" s="23" t="s">
        <v>373</v>
      </c>
      <c r="I20" s="27" t="s">
        <v>374</v>
      </c>
      <c r="J20" s="23" t="s">
        <v>55</v>
      </c>
      <c r="K20" s="15" t="s">
        <v>1183</v>
      </c>
      <c r="L20" s="15" t="s">
        <v>1184</v>
      </c>
    </row>
    <row r="21" spans="1:28" ht="50" x14ac:dyDescent="0.25">
      <c r="A21" s="32" t="s">
        <v>1185</v>
      </c>
      <c r="B21" s="15" t="s">
        <v>1186</v>
      </c>
      <c r="C21" s="27">
        <v>177088122</v>
      </c>
      <c r="D21" s="23" t="s">
        <v>1187</v>
      </c>
      <c r="E21" s="23" t="s">
        <v>1188</v>
      </c>
      <c r="F21" s="23" t="s">
        <v>1189</v>
      </c>
      <c r="G21" s="23" t="s">
        <v>1190</v>
      </c>
      <c r="H21" s="23" t="s">
        <v>1191</v>
      </c>
      <c r="I21" s="27" t="s">
        <v>1192</v>
      </c>
      <c r="J21" s="23" t="s">
        <v>55</v>
      </c>
      <c r="K21" s="15" t="s">
        <v>1193</v>
      </c>
      <c r="L21" s="15" t="s">
        <v>1194</v>
      </c>
    </row>
    <row r="22" spans="1:28" ht="37.5" x14ac:dyDescent="0.25">
      <c r="A22" s="14" t="s">
        <v>388</v>
      </c>
      <c r="B22" s="15" t="s">
        <v>389</v>
      </c>
      <c r="C22" s="18">
        <v>828394861</v>
      </c>
      <c r="D22" s="17" t="s">
        <v>390</v>
      </c>
      <c r="E22" s="17" t="s">
        <v>391</v>
      </c>
      <c r="F22" s="17" t="s">
        <v>392</v>
      </c>
      <c r="G22" s="17" t="s">
        <v>393</v>
      </c>
      <c r="H22" s="19" t="s">
        <v>394</v>
      </c>
      <c r="I22" s="18" t="s">
        <v>395</v>
      </c>
      <c r="J22" s="17" t="s">
        <v>248</v>
      </c>
      <c r="K22" s="19" t="s">
        <v>1195</v>
      </c>
      <c r="L22" s="19" t="s">
        <v>1196</v>
      </c>
    </row>
    <row r="23" spans="1:28" ht="50" x14ac:dyDescent="0.25">
      <c r="A23" s="32" t="s">
        <v>398</v>
      </c>
      <c r="B23" s="15" t="s">
        <v>399</v>
      </c>
      <c r="C23" s="27" t="str">
        <f>HYPERLINK("https://web.sba.gov/pro-net/search/dsp_profile.cfm?duns=080888838","080888838")</f>
        <v>080888838</v>
      </c>
      <c r="D23" s="23" t="s">
        <v>400</v>
      </c>
      <c r="E23" s="23" t="s">
        <v>401</v>
      </c>
      <c r="F23" s="15" t="s">
        <v>402</v>
      </c>
      <c r="G23" s="15" t="s">
        <v>403</v>
      </c>
      <c r="H23" s="15" t="s">
        <v>404</v>
      </c>
      <c r="I23" s="27" t="s">
        <v>405</v>
      </c>
      <c r="J23" s="36" t="s">
        <v>79</v>
      </c>
      <c r="K23" s="15" t="s">
        <v>1197</v>
      </c>
      <c r="L23" s="15" t="s">
        <v>1198</v>
      </c>
    </row>
    <row r="24" spans="1:28" ht="37.5" x14ac:dyDescent="0.25">
      <c r="A24" s="32" t="s">
        <v>408</v>
      </c>
      <c r="B24" s="15" t="s">
        <v>409</v>
      </c>
      <c r="C24" s="27" t="str">
        <f>HYPERLINK("https://web.sba.gov/pro-net/search/dsp_profile.cfm?duns=022665041","022665041")</f>
        <v>022665041</v>
      </c>
      <c r="D24" s="23" t="s">
        <v>410</v>
      </c>
      <c r="E24" s="23" t="s">
        <v>411</v>
      </c>
      <c r="F24" s="15" t="s">
        <v>412</v>
      </c>
      <c r="G24" s="15" t="s">
        <v>413</v>
      </c>
      <c r="H24" s="15" t="s">
        <v>414</v>
      </c>
      <c r="I24" s="27" t="s">
        <v>415</v>
      </c>
      <c r="J24" s="23" t="s">
        <v>33</v>
      </c>
      <c r="K24" s="15" t="s">
        <v>1199</v>
      </c>
      <c r="L24" s="15" t="s">
        <v>1200</v>
      </c>
    </row>
    <row r="25" spans="1:28" ht="37.5" x14ac:dyDescent="0.25">
      <c r="A25" s="14" t="s">
        <v>557</v>
      </c>
      <c r="B25" s="19" t="s">
        <v>558</v>
      </c>
      <c r="C25" s="18">
        <v>117070841</v>
      </c>
      <c r="D25" s="17" t="s">
        <v>559</v>
      </c>
      <c r="E25" s="17" t="s">
        <v>560</v>
      </c>
      <c r="F25" s="19" t="s">
        <v>1201</v>
      </c>
      <c r="G25" s="19" t="s">
        <v>1202</v>
      </c>
      <c r="H25" s="17" t="s">
        <v>563</v>
      </c>
      <c r="I25" s="18" t="s">
        <v>564</v>
      </c>
      <c r="J25" s="17" t="s">
        <v>155</v>
      </c>
      <c r="K25" s="19" t="s">
        <v>1203</v>
      </c>
      <c r="L25" s="19" t="s">
        <v>1204</v>
      </c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ht="50" x14ac:dyDescent="0.25">
      <c r="A26" s="43" t="s">
        <v>567</v>
      </c>
      <c r="B26" s="15" t="s">
        <v>568</v>
      </c>
      <c r="C26" s="59">
        <v>831783860</v>
      </c>
      <c r="D26" s="15" t="s">
        <v>569</v>
      </c>
      <c r="E26" s="23" t="s">
        <v>570</v>
      </c>
      <c r="F26" s="23" t="s">
        <v>571</v>
      </c>
      <c r="G26" s="23" t="s">
        <v>572</v>
      </c>
      <c r="H26" s="23" t="s">
        <v>573</v>
      </c>
      <c r="I26" s="59" t="s">
        <v>574</v>
      </c>
      <c r="J26" s="23" t="s">
        <v>33</v>
      </c>
      <c r="K26" s="15" t="s">
        <v>1205</v>
      </c>
      <c r="L26" s="15" t="s">
        <v>1206</v>
      </c>
    </row>
    <row r="27" spans="1:28" ht="37.5" x14ac:dyDescent="0.25">
      <c r="A27" s="32" t="s">
        <v>577</v>
      </c>
      <c r="B27" s="15" t="s">
        <v>578</v>
      </c>
      <c r="C27" s="27" t="str">
        <f>HYPERLINK("https://web.sba.gov/pro-net/search/dsp_profile.cfm?duns=968872213","968872213")</f>
        <v>968872213</v>
      </c>
      <c r="D27" s="15" t="s">
        <v>579</v>
      </c>
      <c r="E27" s="15" t="s">
        <v>580</v>
      </c>
      <c r="F27" s="15" t="s">
        <v>1207</v>
      </c>
      <c r="G27" s="15" t="s">
        <v>582</v>
      </c>
      <c r="H27" s="15" t="s">
        <v>583</v>
      </c>
      <c r="I27" s="27" t="s">
        <v>584</v>
      </c>
      <c r="J27" s="23" t="s">
        <v>44</v>
      </c>
      <c r="K27" s="15" t="s">
        <v>1208</v>
      </c>
      <c r="L27" s="15" t="s">
        <v>1209</v>
      </c>
    </row>
    <row r="28" spans="1:28" ht="37.5" x14ac:dyDescent="0.25">
      <c r="A28" s="43" t="s">
        <v>1210</v>
      </c>
      <c r="B28" s="15" t="s">
        <v>1211</v>
      </c>
      <c r="C28" s="21" t="s">
        <v>1212</v>
      </c>
      <c r="D28" s="15" t="s">
        <v>1213</v>
      </c>
      <c r="E28" s="23" t="s">
        <v>1214</v>
      </c>
      <c r="F28" s="23" t="s">
        <v>1215</v>
      </c>
      <c r="G28" s="23" t="s">
        <v>1215</v>
      </c>
      <c r="H28" s="23" t="s">
        <v>1216</v>
      </c>
      <c r="I28" s="27" t="s">
        <v>1217</v>
      </c>
      <c r="J28" s="23" t="s">
        <v>55</v>
      </c>
      <c r="K28" s="15" t="s">
        <v>1218</v>
      </c>
      <c r="L28" s="15" t="s">
        <v>1219</v>
      </c>
    </row>
    <row r="29" spans="1:28" ht="50" x14ac:dyDescent="0.25">
      <c r="A29" s="14" t="s">
        <v>615</v>
      </c>
      <c r="B29" s="15" t="s">
        <v>616</v>
      </c>
      <c r="C29" s="18">
        <v>807466201</v>
      </c>
      <c r="D29" s="19" t="s">
        <v>617</v>
      </c>
      <c r="E29" s="17" t="s">
        <v>618</v>
      </c>
      <c r="F29" s="61" t="s">
        <v>619</v>
      </c>
      <c r="G29" s="61" t="s">
        <v>620</v>
      </c>
      <c r="H29" s="17" t="s">
        <v>621</v>
      </c>
      <c r="I29" s="18" t="s">
        <v>622</v>
      </c>
      <c r="J29" s="17" t="s">
        <v>44</v>
      </c>
      <c r="K29" s="19" t="s">
        <v>1220</v>
      </c>
      <c r="L29" s="19" t="s">
        <v>1221</v>
      </c>
    </row>
    <row r="30" spans="1:28" ht="37.5" x14ac:dyDescent="0.25">
      <c r="A30" s="43" t="s">
        <v>1222</v>
      </c>
      <c r="B30" s="15" t="s">
        <v>1223</v>
      </c>
      <c r="C30" s="27">
        <v>968343744</v>
      </c>
      <c r="D30" s="15" t="s">
        <v>1224</v>
      </c>
      <c r="E30" s="23" t="s">
        <v>1225</v>
      </c>
      <c r="F30" s="23" t="s">
        <v>1226</v>
      </c>
      <c r="G30" s="23" t="s">
        <v>1227</v>
      </c>
      <c r="H30" s="23" t="s">
        <v>1228</v>
      </c>
      <c r="I30" s="27" t="s">
        <v>1229</v>
      </c>
      <c r="J30" s="23" t="s">
        <v>55</v>
      </c>
      <c r="K30" s="15" t="s">
        <v>1230</v>
      </c>
      <c r="L30" s="15" t="s">
        <v>1231</v>
      </c>
    </row>
    <row r="31" spans="1:28" ht="50" x14ac:dyDescent="0.25">
      <c r="A31" s="32" t="s">
        <v>1232</v>
      </c>
      <c r="B31" s="15" t="s">
        <v>1233</v>
      </c>
      <c r="C31" s="27">
        <v>167164461</v>
      </c>
      <c r="D31" s="23" t="s">
        <v>1234</v>
      </c>
      <c r="E31" s="23" t="s">
        <v>1235</v>
      </c>
      <c r="F31" s="23" t="s">
        <v>1236</v>
      </c>
      <c r="G31" s="23" t="s">
        <v>1237</v>
      </c>
      <c r="H31" s="23" t="s">
        <v>1238</v>
      </c>
      <c r="I31" s="27" t="s">
        <v>1239</v>
      </c>
      <c r="J31" s="52" t="s">
        <v>248</v>
      </c>
      <c r="K31" s="15" t="s">
        <v>1240</v>
      </c>
      <c r="L31" s="15" t="s">
        <v>1241</v>
      </c>
    </row>
    <row r="32" spans="1:28" ht="50" x14ac:dyDescent="0.25">
      <c r="A32" s="71" t="s">
        <v>1242</v>
      </c>
      <c r="B32" s="15" t="s">
        <v>1243</v>
      </c>
      <c r="C32" s="55" t="s">
        <v>1244</v>
      </c>
      <c r="D32" s="19" t="s">
        <v>1245</v>
      </c>
      <c r="E32" s="17" t="s">
        <v>1246</v>
      </c>
      <c r="F32" s="19" t="s">
        <v>1247</v>
      </c>
      <c r="G32" s="19" t="s">
        <v>1248</v>
      </c>
      <c r="H32" s="17" t="s">
        <v>1249</v>
      </c>
      <c r="I32" s="18" t="s">
        <v>1250</v>
      </c>
      <c r="J32" s="17" t="s">
        <v>55</v>
      </c>
      <c r="K32" s="19" t="s">
        <v>1251</v>
      </c>
      <c r="L32" s="19" t="s">
        <v>1252</v>
      </c>
    </row>
    <row r="33" spans="1:12" ht="37.5" x14ac:dyDescent="0.25">
      <c r="A33" s="32" t="s">
        <v>669</v>
      </c>
      <c r="B33" s="15" t="s">
        <v>670</v>
      </c>
      <c r="C33" s="27" t="str">
        <f>HYPERLINK("https://web.sba.gov/pro-net/search/dsp_profile.cfm?duns=008790299","008790299")</f>
        <v>008790299</v>
      </c>
      <c r="D33" s="15" t="s">
        <v>671</v>
      </c>
      <c r="E33" s="15" t="s">
        <v>672</v>
      </c>
      <c r="F33" s="15" t="s">
        <v>673</v>
      </c>
      <c r="G33" s="15" t="s">
        <v>674</v>
      </c>
      <c r="H33" s="22" t="s">
        <v>1253</v>
      </c>
      <c r="I33" s="27" t="s">
        <v>676</v>
      </c>
      <c r="J33" s="23" t="s">
        <v>55</v>
      </c>
      <c r="K33" s="15" t="s">
        <v>1254</v>
      </c>
      <c r="L33" s="15" t="s">
        <v>1255</v>
      </c>
    </row>
    <row r="34" spans="1:12" ht="37.5" x14ac:dyDescent="0.25">
      <c r="A34" s="32" t="s">
        <v>679</v>
      </c>
      <c r="B34" s="15" t="s">
        <v>680</v>
      </c>
      <c r="C34" s="27" t="str">
        <f>HYPERLINK("https://web.sba.gov/pro-net/search/dsp_profile.cfm?duns=078360754","078360754")</f>
        <v>078360754</v>
      </c>
      <c r="D34" s="15" t="s">
        <v>681</v>
      </c>
      <c r="E34" s="15" t="s">
        <v>682</v>
      </c>
      <c r="F34" s="15" t="s">
        <v>1256</v>
      </c>
      <c r="G34" s="15" t="s">
        <v>1257</v>
      </c>
      <c r="H34" s="15" t="s">
        <v>685</v>
      </c>
      <c r="I34" s="27" t="s">
        <v>686</v>
      </c>
      <c r="J34" s="22" t="s">
        <v>687</v>
      </c>
      <c r="K34" s="15" t="s">
        <v>1258</v>
      </c>
      <c r="L34" s="15" t="s">
        <v>1259</v>
      </c>
    </row>
    <row r="35" spans="1:12" ht="37.5" x14ac:dyDescent="0.25">
      <c r="A35" s="32" t="s">
        <v>1260</v>
      </c>
      <c r="B35" s="15" t="s">
        <v>1261</v>
      </c>
      <c r="C35" s="27">
        <v>966658028</v>
      </c>
      <c r="D35" s="15" t="s">
        <v>1262</v>
      </c>
      <c r="E35" s="23" t="s">
        <v>1263</v>
      </c>
      <c r="F35" s="15" t="s">
        <v>1264</v>
      </c>
      <c r="G35" s="15" t="s">
        <v>1265</v>
      </c>
      <c r="H35" s="22" t="s">
        <v>1266</v>
      </c>
      <c r="I35" s="27" t="s">
        <v>1267</v>
      </c>
      <c r="J35" s="36" t="s">
        <v>79</v>
      </c>
      <c r="K35" s="15" t="s">
        <v>1268</v>
      </c>
      <c r="L35" s="15" t="s">
        <v>1269</v>
      </c>
    </row>
    <row r="36" spans="1:12" ht="37.5" x14ac:dyDescent="0.25">
      <c r="A36" s="32" t="s">
        <v>1270</v>
      </c>
      <c r="B36" s="15" t="s">
        <v>1271</v>
      </c>
      <c r="C36" s="27">
        <v>117065943</v>
      </c>
      <c r="D36" s="15" t="s">
        <v>1272</v>
      </c>
      <c r="E36" s="23" t="s">
        <v>1273</v>
      </c>
      <c r="F36" s="15" t="s">
        <v>1274</v>
      </c>
      <c r="G36" s="23" t="s">
        <v>1275</v>
      </c>
      <c r="H36" s="22" t="s">
        <v>1276</v>
      </c>
      <c r="I36" s="27" t="s">
        <v>1277</v>
      </c>
      <c r="J36" s="23" t="s">
        <v>155</v>
      </c>
      <c r="K36" s="15" t="s">
        <v>1278</v>
      </c>
      <c r="L36" s="15" t="s">
        <v>1279</v>
      </c>
    </row>
    <row r="37" spans="1:12" ht="37.5" x14ac:dyDescent="0.25">
      <c r="A37" s="32" t="s">
        <v>1280</v>
      </c>
      <c r="B37" s="75" t="s">
        <v>1281</v>
      </c>
      <c r="C37" s="27"/>
      <c r="D37" s="22" t="s">
        <v>1282</v>
      </c>
      <c r="E37" s="23" t="s">
        <v>1283</v>
      </c>
      <c r="F37" s="15" t="s">
        <v>1284</v>
      </c>
      <c r="G37" s="23" t="s">
        <v>1285</v>
      </c>
      <c r="H37" s="22"/>
      <c r="I37" s="66" t="s">
        <v>1286</v>
      </c>
      <c r="J37" s="36" t="s">
        <v>1287</v>
      </c>
      <c r="K37" s="76" t="s">
        <v>1288</v>
      </c>
      <c r="L37" s="76" t="s">
        <v>1289</v>
      </c>
    </row>
    <row r="38" spans="1:12" ht="37.5" x14ac:dyDescent="0.25">
      <c r="A38" s="32" t="s">
        <v>743</v>
      </c>
      <c r="B38" s="15" t="s">
        <v>744</v>
      </c>
      <c r="C38" s="21" t="s">
        <v>1290</v>
      </c>
      <c r="D38" s="22" t="s">
        <v>746</v>
      </c>
      <c r="E38" s="23" t="s">
        <v>747</v>
      </c>
      <c r="F38" s="23" t="s">
        <v>1291</v>
      </c>
      <c r="G38" s="23" t="s">
        <v>1292</v>
      </c>
      <c r="H38" s="23" t="s">
        <v>750</v>
      </c>
      <c r="I38" s="27" t="s">
        <v>751</v>
      </c>
      <c r="J38" s="36" t="s">
        <v>79</v>
      </c>
      <c r="K38" s="15" t="s">
        <v>1293</v>
      </c>
      <c r="L38" s="15" t="s">
        <v>1294</v>
      </c>
    </row>
    <row r="39" spans="1:12" ht="37.5" x14ac:dyDescent="0.25">
      <c r="A39" s="32" t="s">
        <v>795</v>
      </c>
      <c r="B39" s="15" t="s">
        <v>796</v>
      </c>
      <c r="C39" s="21" t="s">
        <v>797</v>
      </c>
      <c r="D39" s="23" t="s">
        <v>798</v>
      </c>
      <c r="E39" s="23" t="s">
        <v>799</v>
      </c>
      <c r="F39" s="23" t="s">
        <v>800</v>
      </c>
      <c r="G39" s="23" t="s">
        <v>801</v>
      </c>
      <c r="H39" s="23" t="s">
        <v>802</v>
      </c>
      <c r="I39" s="27" t="s">
        <v>803</v>
      </c>
      <c r="J39" s="23" t="s">
        <v>55</v>
      </c>
      <c r="K39" s="15" t="s">
        <v>1295</v>
      </c>
      <c r="L39" s="15" t="s">
        <v>1296</v>
      </c>
    </row>
    <row r="40" spans="1:12" ht="37.5" x14ac:dyDescent="0.25">
      <c r="A40" s="43" t="s">
        <v>806</v>
      </c>
      <c r="B40" s="15" t="s">
        <v>807</v>
      </c>
      <c r="C40" s="27">
        <v>117053847</v>
      </c>
      <c r="D40" s="15" t="s">
        <v>808</v>
      </c>
      <c r="E40" s="23" t="s">
        <v>809</v>
      </c>
      <c r="F40" s="23" t="s">
        <v>810</v>
      </c>
      <c r="G40" s="23" t="s">
        <v>811</v>
      </c>
      <c r="H40" s="23" t="s">
        <v>802</v>
      </c>
      <c r="I40" s="27" t="s">
        <v>803</v>
      </c>
      <c r="J40" s="23" t="s">
        <v>55</v>
      </c>
      <c r="K40" s="15" t="s">
        <v>1297</v>
      </c>
      <c r="L40" s="15" t="s">
        <v>1298</v>
      </c>
    </row>
    <row r="41" spans="1:12" ht="37.5" x14ac:dyDescent="0.25">
      <c r="A41" s="32" t="s">
        <v>814</v>
      </c>
      <c r="B41" s="15" t="s">
        <v>815</v>
      </c>
      <c r="C41" s="21" t="s">
        <v>816</v>
      </c>
      <c r="D41" s="23" t="s">
        <v>817</v>
      </c>
      <c r="E41" s="23" t="s">
        <v>818</v>
      </c>
      <c r="F41" s="23" t="s">
        <v>819</v>
      </c>
      <c r="G41" s="15" t="s">
        <v>820</v>
      </c>
      <c r="H41" s="23" t="s">
        <v>1299</v>
      </c>
      <c r="I41" s="27" t="s">
        <v>822</v>
      </c>
      <c r="J41" s="23" t="s">
        <v>44</v>
      </c>
      <c r="K41" s="15" t="s">
        <v>1300</v>
      </c>
      <c r="L41" s="15" t="s">
        <v>1301</v>
      </c>
    </row>
    <row r="42" spans="1:12" ht="37.5" x14ac:dyDescent="0.25">
      <c r="A42" s="43" t="s">
        <v>825</v>
      </c>
      <c r="B42" s="15" t="s">
        <v>826</v>
      </c>
      <c r="C42" s="21" t="s">
        <v>827</v>
      </c>
      <c r="D42" s="15" t="s">
        <v>828</v>
      </c>
      <c r="E42" s="23" t="s">
        <v>829</v>
      </c>
      <c r="F42" s="23" t="s">
        <v>830</v>
      </c>
      <c r="G42" s="23" t="s">
        <v>830</v>
      </c>
      <c r="H42" s="23" t="s">
        <v>831</v>
      </c>
      <c r="I42" s="27" t="s">
        <v>832</v>
      </c>
      <c r="J42" s="23" t="s">
        <v>133</v>
      </c>
      <c r="K42" s="15" t="s">
        <v>1302</v>
      </c>
      <c r="L42" s="15" t="s">
        <v>1303</v>
      </c>
    </row>
    <row r="43" spans="1:12" ht="37.5" x14ac:dyDescent="0.25">
      <c r="A43" s="32" t="s">
        <v>835</v>
      </c>
      <c r="B43" s="15" t="s">
        <v>836</v>
      </c>
      <c r="C43" s="27">
        <v>800441755</v>
      </c>
      <c r="D43" s="22" t="s">
        <v>837</v>
      </c>
      <c r="E43" s="23" t="s">
        <v>838</v>
      </c>
      <c r="F43" s="23" t="s">
        <v>839</v>
      </c>
      <c r="G43" s="23" t="s">
        <v>840</v>
      </c>
      <c r="H43" s="23" t="s">
        <v>841</v>
      </c>
      <c r="I43" s="27" t="s">
        <v>842</v>
      </c>
      <c r="J43" s="23" t="s">
        <v>843</v>
      </c>
      <c r="K43" s="15" t="s">
        <v>1304</v>
      </c>
      <c r="L43" s="15" t="s">
        <v>1305</v>
      </c>
    </row>
    <row r="44" spans="1:12" ht="37.5" x14ac:dyDescent="0.25">
      <c r="A44" s="32" t="s">
        <v>856</v>
      </c>
      <c r="B44" s="15" t="s">
        <v>857</v>
      </c>
      <c r="C44" s="21" t="s">
        <v>858</v>
      </c>
      <c r="D44" s="23" t="s">
        <v>859</v>
      </c>
      <c r="E44" s="23" t="s">
        <v>860</v>
      </c>
      <c r="F44" s="23" t="s">
        <v>1306</v>
      </c>
      <c r="G44" s="23" t="s">
        <v>1307</v>
      </c>
      <c r="H44" s="23" t="s">
        <v>863</v>
      </c>
      <c r="I44" s="27" t="s">
        <v>864</v>
      </c>
      <c r="J44" s="23" t="s">
        <v>55</v>
      </c>
      <c r="K44" s="15" t="s">
        <v>1308</v>
      </c>
      <c r="L44" s="15" t="s">
        <v>1309</v>
      </c>
    </row>
    <row r="45" spans="1:12" ht="50" x14ac:dyDescent="0.25">
      <c r="A45" s="43" t="s">
        <v>1310</v>
      </c>
      <c r="B45" s="15" t="s">
        <v>1311</v>
      </c>
      <c r="C45" s="27">
        <v>825318368</v>
      </c>
      <c r="D45" s="15" t="s">
        <v>1312</v>
      </c>
      <c r="E45" s="23" t="s">
        <v>1313</v>
      </c>
      <c r="F45" s="23" t="s">
        <v>1314</v>
      </c>
      <c r="G45" s="23" t="s">
        <v>1315</v>
      </c>
      <c r="H45" s="23" t="s">
        <v>1316</v>
      </c>
      <c r="I45" s="27" t="s">
        <v>1317</v>
      </c>
      <c r="J45" s="23" t="s">
        <v>33</v>
      </c>
      <c r="K45" s="15" t="s">
        <v>1318</v>
      </c>
      <c r="L45" s="15" t="s">
        <v>1319</v>
      </c>
    </row>
    <row r="46" spans="1:12" ht="50" x14ac:dyDescent="0.25">
      <c r="A46" s="14" t="s">
        <v>877</v>
      </c>
      <c r="B46" s="15" t="s">
        <v>878</v>
      </c>
      <c r="C46" s="18" t="str">
        <f>HYPERLINK("https://web.sba.gov/pro-net/search/dsp_profile.cfm?duns=080448720","080448720")</f>
        <v>080448720</v>
      </c>
      <c r="D46" s="17" t="s">
        <v>879</v>
      </c>
      <c r="E46" s="17" t="s">
        <v>1320</v>
      </c>
      <c r="F46" s="19" t="s">
        <v>1321</v>
      </c>
      <c r="G46" s="19" t="s">
        <v>882</v>
      </c>
      <c r="H46" s="19" t="s">
        <v>883</v>
      </c>
      <c r="I46" s="18" t="s">
        <v>884</v>
      </c>
      <c r="J46" s="17" t="s">
        <v>79</v>
      </c>
      <c r="K46" s="19" t="s">
        <v>1322</v>
      </c>
      <c r="L46" s="19" t="s">
        <v>1323</v>
      </c>
    </row>
    <row r="47" spans="1:12" ht="37.5" x14ac:dyDescent="0.25">
      <c r="A47" s="43" t="s">
        <v>1324</v>
      </c>
      <c r="B47" s="15" t="s">
        <v>1325</v>
      </c>
      <c r="C47" s="21" t="s">
        <v>1326</v>
      </c>
      <c r="D47" s="15" t="s">
        <v>1327</v>
      </c>
      <c r="E47" s="23" t="s">
        <v>1328</v>
      </c>
      <c r="F47" s="23" t="s">
        <v>1329</v>
      </c>
      <c r="G47" s="23" t="s">
        <v>1330</v>
      </c>
      <c r="H47" s="23" t="s">
        <v>1331</v>
      </c>
      <c r="I47" s="27" t="s">
        <v>1332</v>
      </c>
      <c r="J47" s="23" t="s">
        <v>709</v>
      </c>
      <c r="K47" s="15" t="s">
        <v>1333</v>
      </c>
      <c r="L47" s="15" t="s">
        <v>1334</v>
      </c>
    </row>
    <row r="48" spans="1:12" ht="50" x14ac:dyDescent="0.25">
      <c r="A48" s="32" t="s">
        <v>937</v>
      </c>
      <c r="B48" s="15" t="s">
        <v>938</v>
      </c>
      <c r="C48" s="27" t="str">
        <f>HYPERLINK("https://web.sba.gov/pro-net/search/dsp_profile.cfm?duns=831140541","831140541")</f>
        <v>831140541</v>
      </c>
      <c r="D48" s="15" t="s">
        <v>939</v>
      </c>
      <c r="E48" s="15" t="s">
        <v>940</v>
      </c>
      <c r="F48" s="15" t="s">
        <v>1335</v>
      </c>
      <c r="G48" s="15" t="s">
        <v>1336</v>
      </c>
      <c r="H48" s="22" t="s">
        <v>943</v>
      </c>
      <c r="I48" s="27" t="s">
        <v>944</v>
      </c>
      <c r="J48" s="23" t="s">
        <v>133</v>
      </c>
      <c r="K48" s="15" t="s">
        <v>1337</v>
      </c>
      <c r="L48" s="15" t="s">
        <v>1338</v>
      </c>
    </row>
    <row r="49" spans="1:12" ht="37.5" x14ac:dyDescent="0.25">
      <c r="A49" s="32" t="s">
        <v>1008</v>
      </c>
      <c r="B49" s="15" t="s">
        <v>1009</v>
      </c>
      <c r="C49" s="27" t="str">
        <f>HYPERLINK("https://web.sba.gov/pro-net/search/dsp_profile.cfm?duns=149521846","149521846")</f>
        <v>149521846</v>
      </c>
      <c r="D49" s="23" t="s">
        <v>1010</v>
      </c>
      <c r="E49" s="23" t="s">
        <v>1011</v>
      </c>
      <c r="F49" s="15" t="s">
        <v>1012</v>
      </c>
      <c r="G49" s="15" t="s">
        <v>1339</v>
      </c>
      <c r="H49" s="23" t="s">
        <v>1014</v>
      </c>
      <c r="I49" s="27" t="s">
        <v>1015</v>
      </c>
      <c r="J49" s="23" t="s">
        <v>33</v>
      </c>
      <c r="K49" s="15" t="s">
        <v>1340</v>
      </c>
      <c r="L49" s="15" t="s">
        <v>1341</v>
      </c>
    </row>
    <row r="50" spans="1:12" x14ac:dyDescent="0.25">
      <c r="A50" s="44"/>
      <c r="B50" s="46"/>
      <c r="C50" s="46"/>
      <c r="D50" s="46"/>
      <c r="E50" s="46"/>
      <c r="F50" s="46"/>
      <c r="G50" s="46"/>
      <c r="H50" s="46"/>
      <c r="I50" s="46"/>
      <c r="J50" s="46"/>
      <c r="K50" s="15"/>
      <c r="L50" s="15"/>
    </row>
    <row r="51" spans="1:12" x14ac:dyDescent="0.25">
      <c r="A51" s="44"/>
      <c r="B51" s="46"/>
      <c r="C51" s="46"/>
      <c r="D51" s="46"/>
      <c r="E51" s="46"/>
      <c r="F51" s="46"/>
      <c r="G51" s="46"/>
      <c r="H51" s="46"/>
      <c r="I51" s="46"/>
      <c r="J51" s="46"/>
      <c r="K51" s="15"/>
      <c r="L51" s="15"/>
    </row>
    <row r="52" spans="1:12" x14ac:dyDescent="0.25">
      <c r="A52" s="44"/>
      <c r="B52" s="46"/>
      <c r="C52" s="46"/>
      <c r="D52" s="46"/>
      <c r="E52" s="46"/>
      <c r="F52" s="46"/>
      <c r="G52" s="46"/>
      <c r="H52" s="46"/>
      <c r="I52" s="46"/>
      <c r="J52" s="46"/>
      <c r="K52" s="15"/>
      <c r="L52" s="15"/>
    </row>
    <row r="53" spans="1:12" x14ac:dyDescent="0.25">
      <c r="A53" s="44"/>
      <c r="B53" s="46"/>
      <c r="C53" s="46"/>
      <c r="D53" s="46"/>
      <c r="E53" s="46"/>
      <c r="F53" s="46"/>
      <c r="G53" s="46"/>
      <c r="H53" s="46"/>
      <c r="I53" s="46"/>
      <c r="J53" s="46"/>
      <c r="K53" s="15"/>
      <c r="L53" s="15"/>
    </row>
    <row r="54" spans="1:12" x14ac:dyDescent="0.25">
      <c r="A54" s="44"/>
      <c r="B54" s="46"/>
      <c r="C54" s="46"/>
      <c r="D54" s="46"/>
      <c r="E54" s="46"/>
      <c r="F54" s="46"/>
      <c r="G54" s="46"/>
      <c r="H54" s="46"/>
      <c r="I54" s="46"/>
      <c r="J54" s="46"/>
      <c r="K54" s="15"/>
      <c r="L54" s="15"/>
    </row>
    <row r="55" spans="1:12" x14ac:dyDescent="0.25">
      <c r="A55" s="44"/>
      <c r="B55" s="46"/>
      <c r="C55" s="46"/>
      <c r="D55" s="46"/>
      <c r="E55" s="46"/>
      <c r="F55" s="46"/>
      <c r="G55" s="46"/>
      <c r="H55" s="46"/>
      <c r="I55" s="46"/>
      <c r="J55" s="46"/>
      <c r="K55" s="15"/>
      <c r="L55" s="15"/>
    </row>
    <row r="56" spans="1:12" x14ac:dyDescent="0.25">
      <c r="A56" s="44"/>
      <c r="B56" s="46"/>
      <c r="C56" s="46"/>
      <c r="D56" s="46"/>
      <c r="E56" s="46"/>
      <c r="F56" s="46"/>
      <c r="G56" s="46"/>
      <c r="H56" s="46"/>
      <c r="I56" s="46"/>
      <c r="J56" s="46"/>
      <c r="K56" s="15"/>
      <c r="L56" s="15"/>
    </row>
    <row r="57" spans="1:12" x14ac:dyDescent="0.25">
      <c r="A57" s="44"/>
      <c r="B57" s="46"/>
      <c r="C57" s="46"/>
      <c r="D57" s="46"/>
      <c r="E57" s="46"/>
      <c r="F57" s="46"/>
      <c r="G57" s="46"/>
      <c r="H57" s="46"/>
      <c r="I57" s="46"/>
      <c r="J57" s="46"/>
      <c r="K57" s="15"/>
      <c r="L57" s="15"/>
    </row>
    <row r="58" spans="1:12" x14ac:dyDescent="0.25">
      <c r="A58" s="44"/>
      <c r="B58" s="46"/>
      <c r="C58" s="46"/>
      <c r="D58" s="46"/>
      <c r="E58" s="46"/>
      <c r="F58" s="46"/>
      <c r="G58" s="46"/>
      <c r="H58" s="46"/>
      <c r="I58" s="46"/>
      <c r="J58" s="46"/>
      <c r="K58" s="15"/>
      <c r="L58" s="15"/>
    </row>
    <row r="59" spans="1:12" x14ac:dyDescent="0.25">
      <c r="A59" s="44"/>
      <c r="B59" s="46"/>
      <c r="C59" s="46"/>
      <c r="D59" s="46"/>
      <c r="E59" s="46"/>
      <c r="F59" s="46"/>
      <c r="G59" s="46"/>
      <c r="H59" s="46"/>
      <c r="I59" s="46"/>
      <c r="J59" s="46"/>
      <c r="K59" s="15"/>
      <c r="L59" s="15"/>
    </row>
    <row r="60" spans="1:12" x14ac:dyDescent="0.25">
      <c r="A60" s="44"/>
      <c r="B60" s="46"/>
      <c r="C60" s="46"/>
      <c r="D60" s="46"/>
      <c r="E60" s="46"/>
      <c r="F60" s="46"/>
      <c r="G60" s="46"/>
      <c r="H60" s="46"/>
      <c r="I60" s="46"/>
      <c r="J60" s="46"/>
      <c r="K60" s="15"/>
      <c r="L60" s="15"/>
    </row>
    <row r="61" spans="1:12" x14ac:dyDescent="0.25">
      <c r="A61" s="44"/>
      <c r="B61" s="46"/>
      <c r="C61" s="46"/>
      <c r="D61" s="46"/>
      <c r="E61" s="46"/>
      <c r="F61" s="46"/>
      <c r="G61" s="46"/>
      <c r="H61" s="46"/>
      <c r="I61" s="46"/>
      <c r="J61" s="46"/>
      <c r="K61" s="15"/>
      <c r="L61" s="15"/>
    </row>
    <row r="62" spans="1:12" x14ac:dyDescent="0.25">
      <c r="A62" s="44"/>
      <c r="B62" s="46"/>
      <c r="C62" s="46"/>
      <c r="D62" s="46"/>
      <c r="E62" s="46"/>
      <c r="F62" s="46"/>
      <c r="G62" s="46"/>
      <c r="H62" s="46"/>
      <c r="I62" s="46"/>
      <c r="J62" s="46"/>
      <c r="K62" s="15"/>
      <c r="L62" s="15"/>
    </row>
    <row r="63" spans="1:12" x14ac:dyDescent="0.25">
      <c r="A63" s="44"/>
      <c r="B63" s="46"/>
      <c r="C63" s="46"/>
      <c r="D63" s="46"/>
      <c r="E63" s="46"/>
      <c r="F63" s="46"/>
      <c r="G63" s="46"/>
      <c r="H63" s="46"/>
      <c r="I63" s="46"/>
      <c r="J63" s="46"/>
      <c r="K63" s="15"/>
      <c r="L63" s="15"/>
    </row>
    <row r="64" spans="1:12" x14ac:dyDescent="0.25">
      <c r="A64" s="44"/>
      <c r="B64" s="46"/>
      <c r="C64" s="46"/>
      <c r="D64" s="46"/>
      <c r="E64" s="46"/>
      <c r="F64" s="46"/>
      <c r="G64" s="46"/>
      <c r="H64" s="46"/>
      <c r="I64" s="46"/>
      <c r="J64" s="46"/>
      <c r="K64" s="15"/>
      <c r="L64" s="15"/>
    </row>
    <row r="65" spans="1:12" x14ac:dyDescent="0.25">
      <c r="A65" s="44"/>
      <c r="B65" s="46"/>
      <c r="C65" s="46"/>
      <c r="D65" s="46"/>
      <c r="E65" s="46"/>
      <c r="F65" s="46"/>
      <c r="G65" s="46"/>
      <c r="H65" s="46"/>
      <c r="I65" s="46"/>
      <c r="J65" s="46"/>
      <c r="K65" s="15"/>
      <c r="L65" s="15"/>
    </row>
    <row r="66" spans="1:12" x14ac:dyDescent="0.25">
      <c r="A66" s="44"/>
      <c r="B66" s="46"/>
      <c r="C66" s="46"/>
      <c r="D66" s="46"/>
      <c r="E66" s="46"/>
      <c r="F66" s="46"/>
      <c r="G66" s="46"/>
      <c r="H66" s="46"/>
      <c r="I66" s="46"/>
      <c r="J66" s="46"/>
      <c r="K66" s="15"/>
      <c r="L66" s="15"/>
    </row>
    <row r="67" spans="1:12" x14ac:dyDescent="0.25">
      <c r="A67" s="44"/>
      <c r="B67" s="46"/>
      <c r="C67" s="46"/>
      <c r="D67" s="46"/>
      <c r="E67" s="46"/>
      <c r="F67" s="46"/>
      <c r="G67" s="46"/>
      <c r="H67" s="46"/>
      <c r="I67" s="46"/>
      <c r="J67" s="46"/>
      <c r="K67" s="15"/>
      <c r="L67" s="15"/>
    </row>
    <row r="68" spans="1:12" x14ac:dyDescent="0.25">
      <c r="A68" s="44"/>
      <c r="B68" s="46"/>
      <c r="C68" s="46"/>
      <c r="D68" s="46"/>
      <c r="E68" s="46"/>
      <c r="F68" s="46"/>
      <c r="G68" s="46"/>
      <c r="H68" s="46"/>
      <c r="I68" s="46"/>
      <c r="J68" s="46"/>
      <c r="K68" s="15"/>
      <c r="L68" s="15"/>
    </row>
    <row r="69" spans="1:12" x14ac:dyDescent="0.25">
      <c r="A69" s="44"/>
      <c r="B69" s="46"/>
      <c r="C69" s="46"/>
      <c r="D69" s="46"/>
      <c r="E69" s="46"/>
      <c r="F69" s="46"/>
      <c r="G69" s="46"/>
      <c r="H69" s="46"/>
      <c r="I69" s="46"/>
      <c r="J69" s="46"/>
      <c r="K69" s="15"/>
      <c r="L69" s="15"/>
    </row>
    <row r="70" spans="1:12" x14ac:dyDescent="0.25">
      <c r="A70" s="44"/>
      <c r="B70" s="46"/>
      <c r="C70" s="46"/>
      <c r="D70" s="46"/>
      <c r="E70" s="46"/>
      <c r="F70" s="46"/>
      <c r="G70" s="46"/>
      <c r="H70" s="46"/>
      <c r="I70" s="46"/>
      <c r="J70" s="46"/>
      <c r="K70" s="15"/>
      <c r="L70" s="15"/>
    </row>
    <row r="71" spans="1:12" x14ac:dyDescent="0.25">
      <c r="A71" s="44"/>
      <c r="B71" s="46"/>
      <c r="C71" s="46"/>
      <c r="D71" s="46"/>
      <c r="E71" s="46"/>
      <c r="F71" s="46"/>
      <c r="G71" s="46"/>
      <c r="H71" s="46"/>
      <c r="I71" s="46"/>
      <c r="J71" s="46"/>
      <c r="K71" s="15"/>
      <c r="L71" s="15"/>
    </row>
    <row r="72" spans="1:12" x14ac:dyDescent="0.25">
      <c r="A72" s="44"/>
      <c r="B72" s="46"/>
      <c r="C72" s="46"/>
      <c r="D72" s="46"/>
      <c r="E72" s="46"/>
      <c r="F72" s="46"/>
      <c r="G72" s="46"/>
      <c r="H72" s="46"/>
      <c r="I72" s="46"/>
      <c r="J72" s="46"/>
      <c r="K72" s="15"/>
      <c r="L72" s="15"/>
    </row>
    <row r="73" spans="1:12" x14ac:dyDescent="0.25">
      <c r="A73" s="44"/>
      <c r="B73" s="46"/>
      <c r="C73" s="46"/>
      <c r="D73" s="46"/>
      <c r="E73" s="46"/>
      <c r="F73" s="46"/>
      <c r="G73" s="46"/>
      <c r="H73" s="46"/>
      <c r="I73" s="46"/>
      <c r="J73" s="46"/>
      <c r="K73" s="15"/>
      <c r="L73" s="15"/>
    </row>
    <row r="74" spans="1:12" x14ac:dyDescent="0.25">
      <c r="A74" s="44"/>
      <c r="B74" s="46"/>
      <c r="C74" s="46"/>
      <c r="D74" s="46"/>
      <c r="E74" s="46"/>
      <c r="F74" s="46"/>
      <c r="G74" s="46"/>
      <c r="H74" s="46"/>
      <c r="I74" s="46"/>
      <c r="J74" s="46"/>
      <c r="K74" s="15"/>
      <c r="L74" s="15"/>
    </row>
    <row r="75" spans="1:12" x14ac:dyDescent="0.25">
      <c r="A75" s="44"/>
      <c r="B75" s="46"/>
      <c r="C75" s="46"/>
      <c r="D75" s="46"/>
      <c r="E75" s="46"/>
      <c r="F75" s="46"/>
      <c r="G75" s="46"/>
      <c r="H75" s="46"/>
      <c r="I75" s="46"/>
      <c r="J75" s="46"/>
      <c r="K75" s="15"/>
      <c r="L75" s="15"/>
    </row>
    <row r="76" spans="1:12" x14ac:dyDescent="0.25">
      <c r="A76" s="44"/>
      <c r="B76" s="46"/>
      <c r="C76" s="46"/>
      <c r="D76" s="46"/>
      <c r="E76" s="46"/>
      <c r="F76" s="46"/>
      <c r="G76" s="46"/>
      <c r="H76" s="46"/>
      <c r="I76" s="46"/>
      <c r="J76" s="46"/>
      <c r="K76" s="15"/>
      <c r="L76" s="15"/>
    </row>
    <row r="77" spans="1:12" x14ac:dyDescent="0.25">
      <c r="A77" s="44"/>
      <c r="B77" s="46"/>
      <c r="C77" s="46"/>
      <c r="D77" s="46"/>
      <c r="E77" s="46"/>
      <c r="F77" s="46"/>
      <c r="G77" s="46"/>
      <c r="H77" s="46"/>
      <c r="I77" s="46"/>
      <c r="J77" s="46"/>
      <c r="K77" s="15"/>
      <c r="L77" s="15"/>
    </row>
    <row r="78" spans="1:12" x14ac:dyDescent="0.25">
      <c r="A78" s="44"/>
      <c r="B78" s="46"/>
      <c r="C78" s="46"/>
      <c r="D78" s="46"/>
      <c r="E78" s="46"/>
      <c r="F78" s="46"/>
      <c r="G78" s="46"/>
      <c r="H78" s="46"/>
      <c r="I78" s="46"/>
      <c r="J78" s="46"/>
      <c r="K78" s="15"/>
      <c r="L78" s="15"/>
    </row>
    <row r="79" spans="1:12" x14ac:dyDescent="0.25">
      <c r="A79" s="44"/>
      <c r="B79" s="46"/>
      <c r="C79" s="46"/>
      <c r="D79" s="46"/>
      <c r="E79" s="46"/>
      <c r="F79" s="46"/>
      <c r="G79" s="46"/>
      <c r="H79" s="46"/>
      <c r="I79" s="46"/>
      <c r="J79" s="46"/>
      <c r="K79" s="15"/>
      <c r="L79" s="15"/>
    </row>
    <row r="80" spans="1:12" x14ac:dyDescent="0.25">
      <c r="A80" s="44"/>
      <c r="B80" s="46"/>
      <c r="C80" s="46"/>
      <c r="D80" s="46"/>
      <c r="E80" s="46"/>
      <c r="F80" s="46"/>
      <c r="G80" s="46"/>
      <c r="H80" s="46"/>
      <c r="I80" s="46"/>
      <c r="J80" s="46"/>
      <c r="K80" s="15"/>
      <c r="L80" s="15"/>
    </row>
    <row r="81" spans="1:12" x14ac:dyDescent="0.25">
      <c r="A81" s="44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15"/>
    </row>
    <row r="82" spans="1:12" x14ac:dyDescent="0.25">
      <c r="A82" s="44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15"/>
    </row>
    <row r="83" spans="1:12" x14ac:dyDescent="0.25">
      <c r="A83" s="44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15"/>
    </row>
    <row r="84" spans="1:12" x14ac:dyDescent="0.25">
      <c r="A84" s="44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15"/>
    </row>
    <row r="85" spans="1:12" x14ac:dyDescent="0.25">
      <c r="A85" s="44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15"/>
    </row>
    <row r="86" spans="1:12" x14ac:dyDescent="0.25">
      <c r="A86" s="44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15"/>
    </row>
    <row r="87" spans="1:12" x14ac:dyDescent="0.25">
      <c r="A87" s="44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15"/>
    </row>
    <row r="88" spans="1:12" x14ac:dyDescent="0.25">
      <c r="A88" s="44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15"/>
    </row>
    <row r="89" spans="1:12" x14ac:dyDescent="0.25">
      <c r="A89" s="44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15"/>
    </row>
    <row r="90" spans="1:12" x14ac:dyDescent="0.25">
      <c r="A90" s="44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15"/>
    </row>
    <row r="91" spans="1:12" x14ac:dyDescent="0.25">
      <c r="A91" s="44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15"/>
    </row>
    <row r="92" spans="1:12" x14ac:dyDescent="0.25">
      <c r="A92" s="44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15"/>
    </row>
    <row r="93" spans="1:12" x14ac:dyDescent="0.25">
      <c r="A93" s="44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15"/>
    </row>
    <row r="94" spans="1:12" x14ac:dyDescent="0.25">
      <c r="A94" s="44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15"/>
    </row>
    <row r="95" spans="1:12" x14ac:dyDescent="0.25">
      <c r="A95" s="44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15"/>
    </row>
    <row r="96" spans="1:12" x14ac:dyDescent="0.25">
      <c r="A96" s="44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15"/>
    </row>
    <row r="97" spans="1:12" x14ac:dyDescent="0.25">
      <c r="A97" s="44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15"/>
    </row>
    <row r="98" spans="1:12" x14ac:dyDescent="0.25">
      <c r="A98" s="44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15"/>
    </row>
    <row r="99" spans="1:12" x14ac:dyDescent="0.25">
      <c r="A99" s="44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15"/>
    </row>
    <row r="100" spans="1:12" x14ac:dyDescent="0.25">
      <c r="A100" s="44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15"/>
    </row>
    <row r="101" spans="1:12" x14ac:dyDescent="0.25">
      <c r="A101" s="44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15"/>
    </row>
    <row r="102" spans="1:12" x14ac:dyDescent="0.25">
      <c r="A102" s="44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15"/>
    </row>
    <row r="103" spans="1:12" x14ac:dyDescent="0.25">
      <c r="A103" s="44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15"/>
    </row>
    <row r="104" spans="1:12" x14ac:dyDescent="0.25">
      <c r="A104" s="44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15"/>
    </row>
    <row r="105" spans="1:12" x14ac:dyDescent="0.25">
      <c r="A105" s="44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15"/>
    </row>
    <row r="106" spans="1:12" x14ac:dyDescent="0.25">
      <c r="A106" s="44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15"/>
    </row>
    <row r="107" spans="1:12" x14ac:dyDescent="0.25">
      <c r="A107" s="44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15"/>
    </row>
    <row r="108" spans="1:12" x14ac:dyDescent="0.25">
      <c r="A108" s="44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15"/>
    </row>
    <row r="109" spans="1:12" x14ac:dyDescent="0.25">
      <c r="A109" s="44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15"/>
    </row>
    <row r="110" spans="1:12" x14ac:dyDescent="0.25">
      <c r="A110" s="44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15"/>
    </row>
    <row r="111" spans="1:12" x14ac:dyDescent="0.25">
      <c r="A111" s="44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15"/>
    </row>
    <row r="112" spans="1:12" x14ac:dyDescent="0.25">
      <c r="A112" s="44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15"/>
    </row>
    <row r="113" spans="1:12" x14ac:dyDescent="0.25">
      <c r="A113" s="44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15"/>
    </row>
    <row r="114" spans="1:12" x14ac:dyDescent="0.25">
      <c r="A114" s="44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15"/>
    </row>
    <row r="115" spans="1:12" x14ac:dyDescent="0.25">
      <c r="A115" s="44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15"/>
    </row>
    <row r="116" spans="1:12" x14ac:dyDescent="0.25">
      <c r="A116" s="44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15"/>
    </row>
    <row r="117" spans="1:12" x14ac:dyDescent="0.25">
      <c r="A117" s="44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15"/>
    </row>
    <row r="118" spans="1:12" x14ac:dyDescent="0.25">
      <c r="A118" s="44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15"/>
    </row>
    <row r="119" spans="1:12" x14ac:dyDescent="0.25">
      <c r="A119" s="44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15"/>
    </row>
    <row r="120" spans="1:12" x14ac:dyDescent="0.25">
      <c r="A120" s="44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15"/>
    </row>
    <row r="121" spans="1:12" x14ac:dyDescent="0.25">
      <c r="A121" s="44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15"/>
    </row>
    <row r="122" spans="1:12" x14ac:dyDescent="0.25">
      <c r="A122" s="44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15"/>
    </row>
    <row r="123" spans="1:12" x14ac:dyDescent="0.25">
      <c r="A123" s="44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15"/>
    </row>
    <row r="124" spans="1:12" x14ac:dyDescent="0.25">
      <c r="A124" s="44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15"/>
    </row>
    <row r="125" spans="1:12" x14ac:dyDescent="0.25">
      <c r="A125" s="44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15"/>
    </row>
    <row r="126" spans="1:12" x14ac:dyDescent="0.25">
      <c r="A126" s="44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15"/>
    </row>
    <row r="127" spans="1:12" x14ac:dyDescent="0.25">
      <c r="A127" s="44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15"/>
    </row>
    <row r="128" spans="1:12" x14ac:dyDescent="0.25">
      <c r="A128" s="44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15"/>
    </row>
    <row r="129" spans="1:12" x14ac:dyDescent="0.25">
      <c r="A129" s="44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15"/>
    </row>
    <row r="130" spans="1:12" x14ac:dyDescent="0.25">
      <c r="A130" s="44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15"/>
    </row>
    <row r="131" spans="1:12" x14ac:dyDescent="0.25">
      <c r="A131" s="44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15"/>
    </row>
    <row r="132" spans="1:12" x14ac:dyDescent="0.25">
      <c r="A132" s="44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15"/>
    </row>
    <row r="133" spans="1:12" x14ac:dyDescent="0.25">
      <c r="A133" s="44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15"/>
    </row>
    <row r="134" spans="1:12" x14ac:dyDescent="0.25">
      <c r="A134" s="44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15"/>
    </row>
    <row r="135" spans="1:12" x14ac:dyDescent="0.25">
      <c r="A135" s="44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15"/>
    </row>
    <row r="136" spans="1:12" x14ac:dyDescent="0.25">
      <c r="A136" s="44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15"/>
    </row>
    <row r="137" spans="1:12" x14ac:dyDescent="0.25">
      <c r="A137" s="44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15"/>
    </row>
    <row r="138" spans="1:12" x14ac:dyDescent="0.25">
      <c r="A138" s="44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15"/>
    </row>
    <row r="139" spans="1:12" x14ac:dyDescent="0.25">
      <c r="A139" s="44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15"/>
    </row>
    <row r="140" spans="1:12" x14ac:dyDescent="0.25">
      <c r="A140" s="44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15"/>
    </row>
    <row r="141" spans="1:12" x14ac:dyDescent="0.25">
      <c r="A141" s="44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15"/>
    </row>
    <row r="142" spans="1:12" x14ac:dyDescent="0.25">
      <c r="A142" s="44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15"/>
    </row>
    <row r="143" spans="1:12" x14ac:dyDescent="0.25">
      <c r="A143" s="44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15"/>
    </row>
    <row r="144" spans="1:12" x14ac:dyDescent="0.25">
      <c r="A144" s="44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15"/>
    </row>
    <row r="145" spans="1:12" x14ac:dyDescent="0.25">
      <c r="A145" s="44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15"/>
    </row>
    <row r="146" spans="1:12" x14ac:dyDescent="0.25">
      <c r="A146" s="44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15"/>
    </row>
    <row r="147" spans="1:12" x14ac:dyDescent="0.25">
      <c r="A147" s="44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15"/>
    </row>
    <row r="148" spans="1:12" x14ac:dyDescent="0.25">
      <c r="A148" s="44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15"/>
    </row>
    <row r="149" spans="1:12" x14ac:dyDescent="0.25">
      <c r="A149" s="44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15"/>
    </row>
    <row r="150" spans="1:12" x14ac:dyDescent="0.25">
      <c r="A150" s="44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15"/>
    </row>
    <row r="151" spans="1:12" x14ac:dyDescent="0.25">
      <c r="A151" s="44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15"/>
    </row>
    <row r="152" spans="1:12" x14ac:dyDescent="0.25">
      <c r="A152" s="44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15"/>
    </row>
    <row r="153" spans="1:12" x14ac:dyDescent="0.25">
      <c r="A153" s="44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15"/>
    </row>
    <row r="154" spans="1:12" x14ac:dyDescent="0.25">
      <c r="A154" s="44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15"/>
    </row>
    <row r="155" spans="1:12" x14ac:dyDescent="0.25">
      <c r="A155" s="44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15"/>
    </row>
    <row r="156" spans="1:12" x14ac:dyDescent="0.25">
      <c r="A156" s="44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15"/>
    </row>
    <row r="157" spans="1:12" x14ac:dyDescent="0.25">
      <c r="A157" s="44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15"/>
    </row>
    <row r="158" spans="1:12" x14ac:dyDescent="0.25">
      <c r="A158" s="44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15"/>
    </row>
    <row r="159" spans="1:12" x14ac:dyDescent="0.25">
      <c r="A159" s="44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15"/>
    </row>
    <row r="160" spans="1:12" x14ac:dyDescent="0.25">
      <c r="A160" s="44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15"/>
    </row>
    <row r="161" spans="1:12" x14ac:dyDescent="0.25">
      <c r="A161" s="44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15"/>
    </row>
    <row r="162" spans="1:12" x14ac:dyDescent="0.25">
      <c r="A162" s="44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15"/>
    </row>
    <row r="163" spans="1:12" x14ac:dyDescent="0.25">
      <c r="A163" s="44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15"/>
    </row>
    <row r="164" spans="1:12" x14ac:dyDescent="0.25">
      <c r="A164" s="44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15"/>
    </row>
    <row r="165" spans="1:12" x14ac:dyDescent="0.25">
      <c r="A165" s="44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15"/>
    </row>
    <row r="166" spans="1:12" x14ac:dyDescent="0.25">
      <c r="A166" s="44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15"/>
    </row>
    <row r="167" spans="1:12" x14ac:dyDescent="0.25">
      <c r="A167" s="44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15"/>
    </row>
    <row r="168" spans="1:12" x14ac:dyDescent="0.25">
      <c r="A168" s="44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15"/>
    </row>
    <row r="169" spans="1:12" x14ac:dyDescent="0.25">
      <c r="A169" s="44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15"/>
    </row>
    <row r="170" spans="1:12" x14ac:dyDescent="0.25">
      <c r="A170" s="44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15"/>
    </row>
    <row r="171" spans="1:12" x14ac:dyDescent="0.25">
      <c r="A171" s="44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15"/>
    </row>
    <row r="172" spans="1:12" x14ac:dyDescent="0.25">
      <c r="A172" s="44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15"/>
    </row>
    <row r="173" spans="1:12" x14ac:dyDescent="0.25">
      <c r="A173" s="44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15"/>
    </row>
    <row r="174" spans="1:12" x14ac:dyDescent="0.25">
      <c r="A174" s="44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15"/>
    </row>
    <row r="175" spans="1:12" x14ac:dyDescent="0.25">
      <c r="A175" s="44"/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15"/>
    </row>
    <row r="176" spans="1:12" x14ac:dyDescent="0.25">
      <c r="A176" s="44"/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15"/>
    </row>
    <row r="177" spans="1:12" x14ac:dyDescent="0.25">
      <c r="A177" s="44"/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15"/>
    </row>
    <row r="178" spans="1:12" x14ac:dyDescent="0.25">
      <c r="A178" s="44"/>
      <c r="B178" s="46"/>
      <c r="C178" s="46"/>
      <c r="D178" s="46"/>
      <c r="E178" s="46"/>
      <c r="F178" s="46"/>
      <c r="G178" s="46"/>
      <c r="H178" s="46"/>
      <c r="I178" s="46"/>
      <c r="J178" s="46"/>
      <c r="K178" s="46"/>
      <c r="L178" s="15"/>
    </row>
    <row r="179" spans="1:12" x14ac:dyDescent="0.25">
      <c r="A179" s="44"/>
      <c r="B179" s="46"/>
      <c r="C179" s="46"/>
      <c r="D179" s="46"/>
      <c r="E179" s="46"/>
      <c r="F179" s="46"/>
      <c r="G179" s="46"/>
      <c r="H179" s="46"/>
      <c r="I179" s="46"/>
      <c r="J179" s="46"/>
      <c r="K179" s="46"/>
      <c r="L179" s="15"/>
    </row>
    <row r="180" spans="1:12" x14ac:dyDescent="0.25">
      <c r="A180" s="44"/>
      <c r="B180" s="46"/>
      <c r="C180" s="46"/>
      <c r="D180" s="46"/>
      <c r="E180" s="46"/>
      <c r="F180" s="46"/>
      <c r="G180" s="46"/>
      <c r="H180" s="46"/>
      <c r="I180" s="46"/>
      <c r="J180" s="46"/>
      <c r="K180" s="46"/>
      <c r="L180" s="15"/>
    </row>
    <row r="181" spans="1:12" x14ac:dyDescent="0.25">
      <c r="A181" s="44"/>
      <c r="B181" s="46"/>
      <c r="C181" s="46"/>
      <c r="D181" s="46"/>
      <c r="E181" s="46"/>
      <c r="F181" s="46"/>
      <c r="G181" s="46"/>
      <c r="H181" s="46"/>
      <c r="I181" s="46"/>
      <c r="J181" s="46"/>
      <c r="K181" s="46"/>
      <c r="L181" s="15"/>
    </row>
    <row r="182" spans="1:12" x14ac:dyDescent="0.25">
      <c r="A182" s="44"/>
      <c r="B182" s="46"/>
      <c r="C182" s="46"/>
      <c r="D182" s="46"/>
      <c r="E182" s="46"/>
      <c r="F182" s="46"/>
      <c r="G182" s="46"/>
      <c r="H182" s="46"/>
      <c r="I182" s="46"/>
      <c r="J182" s="46"/>
      <c r="K182" s="46"/>
      <c r="L182" s="15"/>
    </row>
    <row r="183" spans="1:12" x14ac:dyDescent="0.25">
      <c r="A183" s="44"/>
      <c r="B183" s="46"/>
      <c r="C183" s="46"/>
      <c r="D183" s="46"/>
      <c r="E183" s="46"/>
      <c r="F183" s="46"/>
      <c r="G183" s="46"/>
      <c r="H183" s="46"/>
      <c r="I183" s="46"/>
      <c r="J183" s="46"/>
      <c r="K183" s="46"/>
      <c r="L183" s="15"/>
    </row>
    <row r="184" spans="1:12" x14ac:dyDescent="0.25">
      <c r="A184" s="44"/>
      <c r="B184" s="46"/>
      <c r="C184" s="46"/>
      <c r="D184" s="46"/>
      <c r="E184" s="46"/>
      <c r="F184" s="46"/>
      <c r="G184" s="46"/>
      <c r="H184" s="46"/>
      <c r="I184" s="46"/>
      <c r="J184" s="46"/>
      <c r="K184" s="46"/>
      <c r="L184" s="15"/>
    </row>
    <row r="185" spans="1:12" x14ac:dyDescent="0.25">
      <c r="A185" s="44"/>
      <c r="B185" s="46"/>
      <c r="C185" s="46"/>
      <c r="D185" s="46"/>
      <c r="E185" s="46"/>
      <c r="F185" s="46"/>
      <c r="G185" s="46"/>
      <c r="H185" s="46"/>
      <c r="I185" s="46"/>
      <c r="J185" s="46"/>
      <c r="K185" s="46"/>
      <c r="L185" s="15"/>
    </row>
    <row r="186" spans="1:12" x14ac:dyDescent="0.25">
      <c r="A186" s="44"/>
      <c r="B186" s="46"/>
      <c r="C186" s="46"/>
      <c r="D186" s="46"/>
      <c r="E186" s="46"/>
      <c r="F186" s="46"/>
      <c r="G186" s="46"/>
      <c r="H186" s="46"/>
      <c r="I186" s="46"/>
      <c r="J186" s="46"/>
      <c r="K186" s="46"/>
      <c r="L186" s="15"/>
    </row>
    <row r="187" spans="1:12" x14ac:dyDescent="0.25">
      <c r="A187" s="44"/>
      <c r="B187" s="46"/>
      <c r="C187" s="46"/>
      <c r="D187" s="46"/>
      <c r="E187" s="46"/>
      <c r="F187" s="46"/>
      <c r="G187" s="46"/>
      <c r="H187" s="46"/>
      <c r="I187" s="46"/>
      <c r="J187" s="46"/>
      <c r="K187" s="46"/>
      <c r="L187" s="15"/>
    </row>
    <row r="188" spans="1:12" x14ac:dyDescent="0.25">
      <c r="A188" s="44"/>
      <c r="B188" s="46"/>
      <c r="C188" s="46"/>
      <c r="D188" s="46"/>
      <c r="E188" s="46"/>
      <c r="F188" s="46"/>
      <c r="G188" s="46"/>
      <c r="H188" s="46"/>
      <c r="I188" s="46"/>
      <c r="J188" s="46"/>
      <c r="K188" s="46"/>
      <c r="L188" s="15"/>
    </row>
    <row r="189" spans="1:12" x14ac:dyDescent="0.25">
      <c r="A189" s="44"/>
      <c r="B189" s="46"/>
      <c r="C189" s="46"/>
      <c r="D189" s="46"/>
      <c r="E189" s="46"/>
      <c r="F189" s="46"/>
      <c r="G189" s="46"/>
      <c r="H189" s="46"/>
      <c r="I189" s="46"/>
      <c r="J189" s="46"/>
      <c r="K189" s="46"/>
      <c r="L189" s="15"/>
    </row>
    <row r="190" spans="1:12" x14ac:dyDescent="0.25">
      <c r="A190" s="44"/>
      <c r="B190" s="46"/>
      <c r="C190" s="46"/>
      <c r="D190" s="46"/>
      <c r="E190" s="46"/>
      <c r="F190" s="46"/>
      <c r="G190" s="46"/>
      <c r="H190" s="46"/>
      <c r="I190" s="46"/>
      <c r="J190" s="46"/>
      <c r="K190" s="46"/>
      <c r="L190" s="15"/>
    </row>
    <row r="191" spans="1:12" x14ac:dyDescent="0.25">
      <c r="A191" s="44"/>
      <c r="B191" s="46"/>
      <c r="C191" s="46"/>
      <c r="D191" s="46"/>
      <c r="E191" s="46"/>
      <c r="F191" s="46"/>
      <c r="G191" s="46"/>
      <c r="H191" s="46"/>
      <c r="I191" s="46"/>
      <c r="J191" s="46"/>
      <c r="K191" s="46"/>
      <c r="L191" s="15"/>
    </row>
    <row r="192" spans="1:12" x14ac:dyDescent="0.25">
      <c r="A192" s="44"/>
      <c r="B192" s="46"/>
      <c r="C192" s="46"/>
      <c r="D192" s="46"/>
      <c r="E192" s="46"/>
      <c r="F192" s="46"/>
      <c r="G192" s="46"/>
      <c r="H192" s="46"/>
      <c r="I192" s="46"/>
      <c r="J192" s="46"/>
      <c r="K192" s="46"/>
      <c r="L192" s="15"/>
    </row>
    <row r="193" spans="1:12" x14ac:dyDescent="0.25">
      <c r="A193" s="44"/>
      <c r="B193" s="46"/>
      <c r="C193" s="46"/>
      <c r="D193" s="46"/>
      <c r="E193" s="46"/>
      <c r="F193" s="46"/>
      <c r="G193" s="46"/>
      <c r="H193" s="46"/>
      <c r="I193" s="46"/>
      <c r="J193" s="46"/>
      <c r="K193" s="46"/>
      <c r="L193" s="15"/>
    </row>
    <row r="194" spans="1:12" x14ac:dyDescent="0.25">
      <c r="A194" s="44"/>
      <c r="B194" s="46"/>
      <c r="C194" s="46"/>
      <c r="D194" s="46"/>
      <c r="E194" s="46"/>
      <c r="F194" s="46"/>
      <c r="G194" s="46"/>
      <c r="H194" s="46"/>
      <c r="I194" s="46"/>
      <c r="J194" s="46"/>
      <c r="K194" s="46"/>
      <c r="L194" s="15"/>
    </row>
    <row r="195" spans="1:12" x14ac:dyDescent="0.25">
      <c r="A195" s="44"/>
      <c r="B195" s="46"/>
      <c r="C195" s="46"/>
      <c r="D195" s="46"/>
      <c r="E195" s="46"/>
      <c r="F195" s="46"/>
      <c r="G195" s="46"/>
      <c r="H195" s="46"/>
      <c r="I195" s="46"/>
      <c r="J195" s="46"/>
      <c r="K195" s="46"/>
      <c r="L195" s="15"/>
    </row>
    <row r="196" spans="1:12" x14ac:dyDescent="0.25">
      <c r="A196" s="44"/>
      <c r="B196" s="46"/>
      <c r="C196" s="46"/>
      <c r="D196" s="46"/>
      <c r="E196" s="46"/>
      <c r="F196" s="46"/>
      <c r="G196" s="46"/>
      <c r="H196" s="46"/>
      <c r="I196" s="46"/>
      <c r="J196" s="46"/>
      <c r="K196" s="46"/>
      <c r="L196" s="15"/>
    </row>
    <row r="197" spans="1:12" x14ac:dyDescent="0.25">
      <c r="A197" s="44"/>
      <c r="B197" s="46"/>
      <c r="C197" s="46"/>
      <c r="D197" s="46"/>
      <c r="E197" s="46"/>
      <c r="F197" s="46"/>
      <c r="G197" s="46"/>
      <c r="H197" s="46"/>
      <c r="I197" s="46"/>
      <c r="J197" s="46"/>
      <c r="K197" s="46"/>
      <c r="L197" s="15"/>
    </row>
    <row r="198" spans="1:12" x14ac:dyDescent="0.25">
      <c r="A198" s="44"/>
      <c r="B198" s="46"/>
      <c r="C198" s="46"/>
      <c r="D198" s="46"/>
      <c r="E198" s="46"/>
      <c r="F198" s="46"/>
      <c r="G198" s="46"/>
      <c r="H198" s="46"/>
      <c r="I198" s="46"/>
      <c r="J198" s="46"/>
      <c r="K198" s="46"/>
      <c r="L198" s="15"/>
    </row>
    <row r="199" spans="1:12" x14ac:dyDescent="0.25">
      <c r="A199" s="44"/>
      <c r="B199" s="46"/>
      <c r="C199" s="46"/>
      <c r="D199" s="46"/>
      <c r="E199" s="46"/>
      <c r="F199" s="46"/>
      <c r="G199" s="46"/>
      <c r="H199" s="46"/>
      <c r="I199" s="46"/>
      <c r="J199" s="46"/>
      <c r="K199" s="46"/>
      <c r="L199" s="15"/>
    </row>
    <row r="200" spans="1:12" x14ac:dyDescent="0.25">
      <c r="A200" s="44"/>
      <c r="B200" s="46"/>
      <c r="C200" s="46"/>
      <c r="D200" s="46"/>
      <c r="E200" s="46"/>
      <c r="F200" s="46"/>
      <c r="G200" s="46"/>
      <c r="H200" s="46"/>
      <c r="I200" s="46"/>
      <c r="J200" s="46"/>
      <c r="K200" s="46"/>
      <c r="L200" s="15"/>
    </row>
    <row r="201" spans="1:12" x14ac:dyDescent="0.25">
      <c r="A201" s="44"/>
      <c r="B201" s="46"/>
      <c r="C201" s="46"/>
      <c r="D201" s="46"/>
      <c r="E201" s="46"/>
      <c r="F201" s="46"/>
      <c r="G201" s="46"/>
      <c r="H201" s="46"/>
      <c r="I201" s="46"/>
      <c r="J201" s="46"/>
      <c r="K201" s="46"/>
      <c r="L201" s="15"/>
    </row>
    <row r="202" spans="1:12" x14ac:dyDescent="0.25">
      <c r="A202" s="44"/>
      <c r="B202" s="46"/>
      <c r="C202" s="46"/>
      <c r="D202" s="46"/>
      <c r="E202" s="46"/>
      <c r="F202" s="46"/>
      <c r="G202" s="46"/>
      <c r="H202" s="46"/>
      <c r="I202" s="46"/>
      <c r="J202" s="46"/>
      <c r="K202" s="46"/>
      <c r="L202" s="15"/>
    </row>
    <row r="203" spans="1:12" x14ac:dyDescent="0.25">
      <c r="A203" s="44"/>
      <c r="B203" s="46"/>
      <c r="C203" s="46"/>
      <c r="D203" s="46"/>
      <c r="E203" s="46"/>
      <c r="F203" s="46"/>
      <c r="G203" s="46"/>
      <c r="H203" s="46"/>
      <c r="I203" s="46"/>
      <c r="J203" s="46"/>
      <c r="K203" s="46"/>
      <c r="L203" s="15"/>
    </row>
    <row r="204" spans="1:12" x14ac:dyDescent="0.25">
      <c r="A204" s="44"/>
      <c r="B204" s="46"/>
      <c r="C204" s="46"/>
      <c r="D204" s="46"/>
      <c r="E204" s="46"/>
      <c r="F204" s="46"/>
      <c r="G204" s="46"/>
      <c r="H204" s="46"/>
      <c r="I204" s="46"/>
      <c r="J204" s="46"/>
      <c r="K204" s="46"/>
      <c r="L204" s="15"/>
    </row>
    <row r="205" spans="1:12" x14ac:dyDescent="0.25">
      <c r="A205" s="44"/>
      <c r="B205" s="46"/>
      <c r="C205" s="46"/>
      <c r="D205" s="46"/>
      <c r="E205" s="46"/>
      <c r="F205" s="46"/>
      <c r="G205" s="46"/>
      <c r="H205" s="46"/>
      <c r="I205" s="46"/>
      <c r="J205" s="46"/>
      <c r="K205" s="46"/>
      <c r="L205" s="15"/>
    </row>
    <row r="206" spans="1:12" x14ac:dyDescent="0.25">
      <c r="A206" s="44"/>
      <c r="B206" s="46"/>
      <c r="C206" s="46"/>
      <c r="D206" s="46"/>
      <c r="E206" s="46"/>
      <c r="F206" s="46"/>
      <c r="G206" s="46"/>
      <c r="H206" s="46"/>
      <c r="I206" s="46"/>
      <c r="J206" s="46"/>
      <c r="K206" s="46"/>
      <c r="L206" s="15"/>
    </row>
    <row r="207" spans="1:12" x14ac:dyDescent="0.25">
      <c r="A207" s="44"/>
      <c r="B207" s="46"/>
      <c r="C207" s="46"/>
      <c r="D207" s="46"/>
      <c r="E207" s="46"/>
      <c r="F207" s="46"/>
      <c r="G207" s="46"/>
      <c r="H207" s="46"/>
      <c r="I207" s="46"/>
      <c r="J207" s="46"/>
      <c r="K207" s="46"/>
      <c r="L207" s="15"/>
    </row>
    <row r="208" spans="1:12" x14ac:dyDescent="0.25">
      <c r="A208" s="44"/>
      <c r="B208" s="46"/>
      <c r="C208" s="46"/>
      <c r="D208" s="46"/>
      <c r="E208" s="46"/>
      <c r="F208" s="46"/>
      <c r="G208" s="46"/>
      <c r="H208" s="46"/>
      <c r="I208" s="46"/>
      <c r="J208" s="46"/>
      <c r="K208" s="46"/>
      <c r="L208" s="15"/>
    </row>
    <row r="209" spans="1:12" x14ac:dyDescent="0.25">
      <c r="A209" s="44"/>
      <c r="B209" s="46"/>
      <c r="C209" s="46"/>
      <c r="D209" s="46"/>
      <c r="E209" s="46"/>
      <c r="F209" s="46"/>
      <c r="G209" s="46"/>
      <c r="H209" s="46"/>
      <c r="I209" s="46"/>
      <c r="J209" s="46"/>
      <c r="K209" s="46"/>
      <c r="L209" s="15"/>
    </row>
    <row r="210" spans="1:12" x14ac:dyDescent="0.25">
      <c r="A210" s="44"/>
      <c r="B210" s="46"/>
      <c r="C210" s="46"/>
      <c r="D210" s="46"/>
      <c r="E210" s="46"/>
      <c r="F210" s="46"/>
      <c r="G210" s="46"/>
      <c r="H210" s="46"/>
      <c r="I210" s="46"/>
      <c r="J210" s="46"/>
      <c r="K210" s="46"/>
      <c r="L210" s="15"/>
    </row>
    <row r="211" spans="1:12" x14ac:dyDescent="0.25">
      <c r="A211" s="44"/>
      <c r="B211" s="46"/>
      <c r="C211" s="46"/>
      <c r="D211" s="46"/>
      <c r="E211" s="46"/>
      <c r="F211" s="46"/>
      <c r="G211" s="46"/>
      <c r="H211" s="46"/>
      <c r="I211" s="46"/>
      <c r="J211" s="46"/>
      <c r="K211" s="46"/>
      <c r="L211" s="15"/>
    </row>
    <row r="212" spans="1:12" x14ac:dyDescent="0.25">
      <c r="A212" s="44"/>
      <c r="B212" s="46"/>
      <c r="C212" s="46"/>
      <c r="D212" s="46"/>
      <c r="E212" s="46"/>
      <c r="F212" s="46"/>
      <c r="G212" s="46"/>
      <c r="H212" s="46"/>
      <c r="I212" s="46"/>
      <c r="J212" s="46"/>
      <c r="K212" s="46"/>
      <c r="L212" s="15"/>
    </row>
    <row r="213" spans="1:12" x14ac:dyDescent="0.25">
      <c r="A213" s="44"/>
      <c r="B213" s="46"/>
      <c r="C213" s="46"/>
      <c r="D213" s="46"/>
      <c r="E213" s="46"/>
      <c r="F213" s="46"/>
      <c r="G213" s="46"/>
      <c r="H213" s="46"/>
      <c r="I213" s="46"/>
      <c r="J213" s="46"/>
      <c r="K213" s="46"/>
      <c r="L213" s="15"/>
    </row>
    <row r="214" spans="1:12" x14ac:dyDescent="0.25">
      <c r="A214" s="44"/>
      <c r="B214" s="46"/>
      <c r="C214" s="46"/>
      <c r="D214" s="46"/>
      <c r="E214" s="46"/>
      <c r="F214" s="46"/>
      <c r="G214" s="46"/>
      <c r="H214" s="46"/>
      <c r="I214" s="46"/>
      <c r="J214" s="46"/>
      <c r="K214" s="46"/>
      <c r="L214" s="15"/>
    </row>
    <row r="215" spans="1:12" x14ac:dyDescent="0.25">
      <c r="A215" s="44"/>
      <c r="B215" s="46"/>
      <c r="C215" s="46"/>
      <c r="D215" s="46"/>
      <c r="E215" s="46"/>
      <c r="F215" s="46"/>
      <c r="G215" s="46"/>
      <c r="H215" s="46"/>
      <c r="I215" s="46"/>
      <c r="J215" s="46"/>
      <c r="K215" s="46"/>
      <c r="L215" s="15"/>
    </row>
    <row r="216" spans="1:12" x14ac:dyDescent="0.25">
      <c r="A216" s="44"/>
      <c r="B216" s="46"/>
      <c r="C216" s="46"/>
      <c r="D216" s="46"/>
      <c r="E216" s="46"/>
      <c r="F216" s="46"/>
      <c r="G216" s="46"/>
      <c r="H216" s="46"/>
      <c r="I216" s="46"/>
      <c r="J216" s="46"/>
      <c r="K216" s="46"/>
      <c r="L216" s="15"/>
    </row>
    <row r="217" spans="1:12" x14ac:dyDescent="0.25">
      <c r="A217" s="44"/>
      <c r="B217" s="46"/>
      <c r="C217" s="46"/>
      <c r="D217" s="46"/>
      <c r="E217" s="46"/>
      <c r="F217" s="46"/>
      <c r="G217" s="46"/>
      <c r="H217" s="46"/>
      <c r="I217" s="46"/>
      <c r="J217" s="46"/>
      <c r="K217" s="46"/>
      <c r="L217" s="15"/>
    </row>
    <row r="218" spans="1:12" x14ac:dyDescent="0.25">
      <c r="A218" s="44"/>
      <c r="B218" s="46"/>
      <c r="C218" s="46"/>
      <c r="D218" s="46"/>
      <c r="E218" s="46"/>
      <c r="F218" s="46"/>
      <c r="G218" s="46"/>
      <c r="H218" s="46"/>
      <c r="I218" s="46"/>
      <c r="J218" s="46"/>
      <c r="K218" s="46"/>
      <c r="L218" s="15"/>
    </row>
    <row r="219" spans="1:12" x14ac:dyDescent="0.25">
      <c r="A219" s="44"/>
      <c r="B219" s="46"/>
      <c r="C219" s="46"/>
      <c r="D219" s="46"/>
      <c r="E219" s="46"/>
      <c r="F219" s="46"/>
      <c r="G219" s="46"/>
      <c r="H219" s="46"/>
      <c r="I219" s="46"/>
      <c r="J219" s="46"/>
      <c r="K219" s="46"/>
      <c r="L219" s="15"/>
    </row>
    <row r="220" spans="1:12" x14ac:dyDescent="0.25">
      <c r="A220" s="44"/>
      <c r="B220" s="46"/>
      <c r="C220" s="46"/>
      <c r="D220" s="46"/>
      <c r="E220" s="46"/>
      <c r="F220" s="46"/>
      <c r="G220" s="46"/>
      <c r="H220" s="46"/>
      <c r="I220" s="46"/>
      <c r="J220" s="46"/>
      <c r="K220" s="46"/>
      <c r="L220" s="15"/>
    </row>
    <row r="221" spans="1:12" x14ac:dyDescent="0.25">
      <c r="A221" s="44"/>
      <c r="B221" s="46"/>
      <c r="C221" s="46"/>
      <c r="D221" s="46"/>
      <c r="E221" s="46"/>
      <c r="F221" s="46"/>
      <c r="G221" s="46"/>
      <c r="H221" s="46"/>
      <c r="I221" s="46"/>
      <c r="J221" s="46"/>
      <c r="K221" s="46"/>
      <c r="L221" s="15"/>
    </row>
    <row r="222" spans="1:12" x14ac:dyDescent="0.25">
      <c r="A222" s="44"/>
      <c r="B222" s="46"/>
      <c r="C222" s="46"/>
      <c r="D222" s="46"/>
      <c r="E222" s="46"/>
      <c r="F222" s="46"/>
      <c r="G222" s="46"/>
      <c r="H222" s="46"/>
      <c r="I222" s="46"/>
      <c r="J222" s="46"/>
      <c r="K222" s="46"/>
      <c r="L222" s="15"/>
    </row>
    <row r="223" spans="1:12" x14ac:dyDescent="0.25">
      <c r="A223" s="44"/>
      <c r="B223" s="46"/>
      <c r="C223" s="46"/>
      <c r="D223" s="46"/>
      <c r="E223" s="46"/>
      <c r="F223" s="46"/>
      <c r="G223" s="46"/>
      <c r="H223" s="46"/>
      <c r="I223" s="46"/>
      <c r="J223" s="46"/>
      <c r="K223" s="46"/>
      <c r="L223" s="15"/>
    </row>
    <row r="224" spans="1:12" x14ac:dyDescent="0.25">
      <c r="A224" s="44"/>
      <c r="B224" s="46"/>
      <c r="C224" s="46"/>
      <c r="D224" s="46"/>
      <c r="E224" s="46"/>
      <c r="F224" s="46"/>
      <c r="G224" s="46"/>
      <c r="H224" s="46"/>
      <c r="I224" s="46"/>
      <c r="J224" s="46"/>
      <c r="K224" s="46"/>
      <c r="L224" s="15"/>
    </row>
    <row r="225" spans="1:12" x14ac:dyDescent="0.25">
      <c r="A225" s="44"/>
      <c r="B225" s="46"/>
      <c r="C225" s="46"/>
      <c r="D225" s="46"/>
      <c r="E225" s="46"/>
      <c r="F225" s="46"/>
      <c r="G225" s="46"/>
      <c r="H225" s="46"/>
      <c r="I225" s="46"/>
      <c r="J225" s="46"/>
      <c r="K225" s="46"/>
      <c r="L225" s="15"/>
    </row>
    <row r="226" spans="1:12" x14ac:dyDescent="0.25">
      <c r="A226" s="44"/>
      <c r="B226" s="46"/>
      <c r="C226" s="46"/>
      <c r="D226" s="46"/>
      <c r="E226" s="46"/>
      <c r="F226" s="46"/>
      <c r="G226" s="46"/>
      <c r="H226" s="46"/>
      <c r="I226" s="46"/>
      <c r="J226" s="46"/>
      <c r="K226" s="46"/>
      <c r="L226" s="15"/>
    </row>
    <row r="227" spans="1:12" x14ac:dyDescent="0.25">
      <c r="A227" s="44"/>
      <c r="B227" s="46"/>
      <c r="C227" s="46"/>
      <c r="D227" s="46"/>
      <c r="E227" s="46"/>
      <c r="F227" s="46"/>
      <c r="G227" s="46"/>
      <c r="H227" s="46"/>
      <c r="I227" s="46"/>
      <c r="J227" s="46"/>
      <c r="K227" s="46"/>
      <c r="L227" s="15"/>
    </row>
    <row r="228" spans="1:12" x14ac:dyDescent="0.25">
      <c r="A228" s="44"/>
      <c r="B228" s="46"/>
      <c r="C228" s="46"/>
      <c r="D228" s="46"/>
      <c r="E228" s="46"/>
      <c r="F228" s="46"/>
      <c r="G228" s="46"/>
      <c r="H228" s="46"/>
      <c r="I228" s="46"/>
      <c r="J228" s="46"/>
      <c r="K228" s="46"/>
      <c r="L228" s="15"/>
    </row>
    <row r="229" spans="1:12" x14ac:dyDescent="0.25">
      <c r="A229" s="44"/>
      <c r="B229" s="46"/>
      <c r="C229" s="46"/>
      <c r="D229" s="46"/>
      <c r="E229" s="46"/>
      <c r="F229" s="46"/>
      <c r="G229" s="46"/>
      <c r="H229" s="46"/>
      <c r="I229" s="46"/>
      <c r="J229" s="46"/>
      <c r="K229" s="46"/>
      <c r="L229" s="15"/>
    </row>
    <row r="230" spans="1:12" x14ac:dyDescent="0.25">
      <c r="A230" s="44"/>
      <c r="B230" s="46"/>
      <c r="C230" s="46"/>
      <c r="D230" s="46"/>
      <c r="E230" s="46"/>
      <c r="F230" s="46"/>
      <c r="G230" s="46"/>
      <c r="H230" s="46"/>
      <c r="I230" s="46"/>
      <c r="J230" s="46"/>
      <c r="K230" s="46"/>
      <c r="L230" s="15"/>
    </row>
    <row r="231" spans="1:12" x14ac:dyDescent="0.25">
      <c r="A231" s="44"/>
      <c r="B231" s="46"/>
      <c r="C231" s="46"/>
      <c r="D231" s="46"/>
      <c r="E231" s="46"/>
      <c r="F231" s="46"/>
      <c r="G231" s="46"/>
      <c r="H231" s="46"/>
      <c r="I231" s="46"/>
      <c r="J231" s="46"/>
      <c r="K231" s="46"/>
      <c r="L231" s="15"/>
    </row>
    <row r="232" spans="1:12" x14ac:dyDescent="0.25">
      <c r="A232" s="44"/>
      <c r="B232" s="46"/>
      <c r="C232" s="46"/>
      <c r="D232" s="46"/>
      <c r="E232" s="46"/>
      <c r="F232" s="46"/>
      <c r="G232" s="46"/>
      <c r="H232" s="46"/>
      <c r="I232" s="46"/>
      <c r="J232" s="46"/>
      <c r="K232" s="46"/>
      <c r="L232" s="15"/>
    </row>
    <row r="233" spans="1:12" x14ac:dyDescent="0.25">
      <c r="A233" s="44"/>
      <c r="B233" s="46"/>
      <c r="C233" s="46"/>
      <c r="D233" s="46"/>
      <c r="E233" s="46"/>
      <c r="F233" s="46"/>
      <c r="G233" s="46"/>
      <c r="H233" s="46"/>
      <c r="I233" s="46"/>
      <c r="J233" s="46"/>
      <c r="K233" s="46"/>
      <c r="L233" s="15"/>
    </row>
    <row r="234" spans="1:12" x14ac:dyDescent="0.25">
      <c r="A234" s="44"/>
      <c r="B234" s="46"/>
      <c r="C234" s="46"/>
      <c r="D234" s="46"/>
      <c r="E234" s="46"/>
      <c r="F234" s="46"/>
      <c r="G234" s="46"/>
      <c r="H234" s="46"/>
      <c r="I234" s="46"/>
      <c r="J234" s="46"/>
      <c r="K234" s="46"/>
      <c r="L234" s="15"/>
    </row>
    <row r="235" spans="1:12" x14ac:dyDescent="0.25">
      <c r="A235" s="44"/>
      <c r="B235" s="46"/>
      <c r="C235" s="46"/>
      <c r="D235" s="46"/>
      <c r="E235" s="46"/>
      <c r="F235" s="46"/>
      <c r="G235" s="46"/>
      <c r="H235" s="46"/>
      <c r="I235" s="46"/>
      <c r="J235" s="46"/>
      <c r="K235" s="46"/>
      <c r="L235" s="15"/>
    </row>
    <row r="236" spans="1:12" x14ac:dyDescent="0.25">
      <c r="A236" s="44"/>
      <c r="B236" s="46"/>
      <c r="C236" s="46"/>
      <c r="D236" s="46"/>
      <c r="E236" s="46"/>
      <c r="F236" s="46"/>
      <c r="G236" s="46"/>
      <c r="H236" s="46"/>
      <c r="I236" s="46"/>
      <c r="J236" s="46"/>
      <c r="K236" s="46"/>
      <c r="L236" s="15"/>
    </row>
    <row r="237" spans="1:12" x14ac:dyDescent="0.25">
      <c r="A237" s="44"/>
      <c r="B237" s="46"/>
      <c r="C237" s="46"/>
      <c r="D237" s="46"/>
      <c r="E237" s="46"/>
      <c r="F237" s="46"/>
      <c r="G237" s="46"/>
      <c r="H237" s="46"/>
      <c r="I237" s="46"/>
      <c r="J237" s="46"/>
      <c r="K237" s="46"/>
      <c r="L237" s="15"/>
    </row>
    <row r="238" spans="1:12" x14ac:dyDescent="0.25">
      <c r="A238" s="44"/>
      <c r="B238" s="46"/>
      <c r="C238" s="46"/>
      <c r="D238" s="46"/>
      <c r="E238" s="46"/>
      <c r="F238" s="46"/>
      <c r="G238" s="46"/>
      <c r="H238" s="46"/>
      <c r="I238" s="46"/>
      <c r="J238" s="46"/>
      <c r="K238" s="46"/>
      <c r="L238" s="15"/>
    </row>
    <row r="239" spans="1:12" x14ac:dyDescent="0.25">
      <c r="A239" s="44"/>
      <c r="B239" s="46"/>
      <c r="C239" s="46"/>
      <c r="D239" s="46"/>
      <c r="E239" s="46"/>
      <c r="F239" s="46"/>
      <c r="G239" s="46"/>
      <c r="H239" s="46"/>
      <c r="I239" s="46"/>
      <c r="J239" s="46"/>
      <c r="K239" s="46"/>
      <c r="L239" s="15"/>
    </row>
    <row r="240" spans="1:12" x14ac:dyDescent="0.25">
      <c r="A240" s="44"/>
      <c r="B240" s="46"/>
      <c r="C240" s="46"/>
      <c r="D240" s="46"/>
      <c r="E240" s="46"/>
      <c r="F240" s="46"/>
      <c r="G240" s="46"/>
      <c r="H240" s="46"/>
      <c r="I240" s="46"/>
      <c r="J240" s="46"/>
      <c r="K240" s="46"/>
      <c r="L240" s="15"/>
    </row>
    <row r="241" spans="1:12" x14ac:dyDescent="0.25">
      <c r="A241" s="44"/>
      <c r="B241" s="46"/>
      <c r="C241" s="46"/>
      <c r="D241" s="46"/>
      <c r="E241" s="46"/>
      <c r="F241" s="46"/>
      <c r="G241" s="46"/>
      <c r="H241" s="46"/>
      <c r="I241" s="46"/>
      <c r="J241" s="46"/>
      <c r="K241" s="46"/>
      <c r="L241" s="15"/>
    </row>
    <row r="242" spans="1:12" x14ac:dyDescent="0.25">
      <c r="A242" s="44"/>
      <c r="B242" s="46"/>
      <c r="C242" s="46"/>
      <c r="D242" s="46"/>
      <c r="E242" s="46"/>
      <c r="F242" s="46"/>
      <c r="G242" s="46"/>
      <c r="H242" s="46"/>
      <c r="I242" s="46"/>
      <c r="J242" s="46"/>
      <c r="K242" s="46"/>
      <c r="L242" s="15"/>
    </row>
    <row r="243" spans="1:12" x14ac:dyDescent="0.25">
      <c r="A243" s="44"/>
      <c r="B243" s="46"/>
      <c r="C243" s="46"/>
      <c r="D243" s="46"/>
      <c r="E243" s="46"/>
      <c r="F243" s="46"/>
      <c r="G243" s="46"/>
      <c r="H243" s="46"/>
      <c r="I243" s="46"/>
      <c r="J243" s="46"/>
      <c r="K243" s="46"/>
      <c r="L243" s="15"/>
    </row>
    <row r="244" spans="1:12" x14ac:dyDescent="0.25">
      <c r="A244" s="44"/>
      <c r="B244" s="46"/>
      <c r="C244" s="46"/>
      <c r="D244" s="46"/>
      <c r="E244" s="46"/>
      <c r="F244" s="46"/>
      <c r="G244" s="46"/>
      <c r="H244" s="46"/>
      <c r="I244" s="46"/>
      <c r="J244" s="46"/>
      <c r="K244" s="46"/>
      <c r="L244" s="15"/>
    </row>
    <row r="245" spans="1:12" x14ac:dyDescent="0.25">
      <c r="A245" s="44"/>
      <c r="B245" s="46"/>
      <c r="C245" s="46"/>
      <c r="D245" s="46"/>
      <c r="E245" s="46"/>
      <c r="F245" s="46"/>
      <c r="G245" s="46"/>
      <c r="H245" s="46"/>
      <c r="I245" s="46"/>
      <c r="J245" s="46"/>
      <c r="K245" s="46"/>
      <c r="L245" s="15"/>
    </row>
    <row r="246" spans="1:12" x14ac:dyDescent="0.25">
      <c r="A246" s="44"/>
      <c r="B246" s="46"/>
      <c r="C246" s="46"/>
      <c r="D246" s="46"/>
      <c r="E246" s="46"/>
      <c r="F246" s="46"/>
      <c r="G246" s="46"/>
      <c r="H246" s="46"/>
      <c r="I246" s="46"/>
      <c r="J246" s="46"/>
      <c r="K246" s="46"/>
      <c r="L246" s="15"/>
    </row>
    <row r="247" spans="1:12" x14ac:dyDescent="0.25">
      <c r="A247" s="44"/>
      <c r="B247" s="46"/>
      <c r="C247" s="46"/>
      <c r="D247" s="46"/>
      <c r="E247" s="46"/>
      <c r="F247" s="46"/>
      <c r="G247" s="46"/>
      <c r="H247" s="46"/>
      <c r="I247" s="46"/>
      <c r="J247" s="46"/>
      <c r="K247" s="46"/>
      <c r="L247" s="15"/>
    </row>
    <row r="248" spans="1:12" x14ac:dyDescent="0.25">
      <c r="A248" s="44"/>
      <c r="B248" s="46"/>
      <c r="C248" s="46"/>
      <c r="D248" s="46"/>
      <c r="E248" s="46"/>
      <c r="F248" s="46"/>
      <c r="G248" s="46"/>
      <c r="H248" s="46"/>
      <c r="I248" s="46"/>
      <c r="J248" s="46"/>
      <c r="K248" s="46"/>
      <c r="L248" s="15"/>
    </row>
    <row r="249" spans="1:12" x14ac:dyDescent="0.25">
      <c r="A249" s="44"/>
      <c r="B249" s="46"/>
      <c r="C249" s="46"/>
      <c r="D249" s="46"/>
      <c r="E249" s="46"/>
      <c r="F249" s="46"/>
      <c r="G249" s="46"/>
      <c r="H249" s="46"/>
      <c r="I249" s="46"/>
      <c r="J249" s="46"/>
      <c r="K249" s="46"/>
      <c r="L249" s="15"/>
    </row>
    <row r="250" spans="1:12" x14ac:dyDescent="0.25">
      <c r="A250" s="44"/>
      <c r="B250" s="46"/>
      <c r="C250" s="46"/>
      <c r="D250" s="46"/>
      <c r="E250" s="46"/>
      <c r="F250" s="46"/>
      <c r="G250" s="46"/>
      <c r="H250" s="46"/>
      <c r="I250" s="46"/>
      <c r="J250" s="46"/>
      <c r="K250" s="46"/>
      <c r="L250" s="15"/>
    </row>
    <row r="251" spans="1:12" x14ac:dyDescent="0.25">
      <c r="A251" s="44"/>
      <c r="B251" s="46"/>
      <c r="C251" s="46"/>
      <c r="D251" s="46"/>
      <c r="E251" s="46"/>
      <c r="F251" s="46"/>
      <c r="G251" s="46"/>
      <c r="H251" s="46"/>
      <c r="I251" s="46"/>
      <c r="J251" s="46"/>
      <c r="K251" s="46"/>
      <c r="L251" s="15"/>
    </row>
    <row r="252" spans="1:12" x14ac:dyDescent="0.25">
      <c r="A252" s="44"/>
      <c r="B252" s="46"/>
      <c r="C252" s="46"/>
      <c r="D252" s="46"/>
      <c r="E252" s="46"/>
      <c r="F252" s="46"/>
      <c r="G252" s="46"/>
      <c r="H252" s="46"/>
      <c r="I252" s="46"/>
      <c r="J252" s="46"/>
      <c r="K252" s="46"/>
      <c r="L252" s="15"/>
    </row>
    <row r="253" spans="1:12" x14ac:dyDescent="0.25">
      <c r="A253" s="44"/>
      <c r="B253" s="46"/>
      <c r="C253" s="46"/>
      <c r="D253" s="46"/>
      <c r="E253" s="46"/>
      <c r="F253" s="46"/>
      <c r="G253" s="46"/>
      <c r="H253" s="46"/>
      <c r="I253" s="46"/>
      <c r="J253" s="46"/>
      <c r="K253" s="46"/>
      <c r="L253" s="15"/>
    </row>
    <row r="254" spans="1:12" x14ac:dyDescent="0.25">
      <c r="A254" s="44"/>
      <c r="B254" s="46"/>
      <c r="C254" s="46"/>
      <c r="D254" s="46"/>
      <c r="E254" s="46"/>
      <c r="F254" s="46"/>
      <c r="G254" s="46"/>
      <c r="H254" s="46"/>
      <c r="I254" s="46"/>
      <c r="J254" s="46"/>
      <c r="K254" s="46"/>
      <c r="L254" s="15"/>
    </row>
    <row r="255" spans="1:12" x14ac:dyDescent="0.25">
      <c r="A255" s="44"/>
      <c r="B255" s="46"/>
      <c r="C255" s="46"/>
      <c r="D255" s="46"/>
      <c r="E255" s="46"/>
      <c r="F255" s="46"/>
      <c r="G255" s="46"/>
      <c r="H255" s="46"/>
      <c r="I255" s="46"/>
      <c r="J255" s="46"/>
      <c r="K255" s="46"/>
      <c r="L255" s="15"/>
    </row>
    <row r="256" spans="1:12" x14ac:dyDescent="0.25">
      <c r="A256" s="44"/>
      <c r="B256" s="46"/>
      <c r="C256" s="46"/>
      <c r="D256" s="46"/>
      <c r="E256" s="46"/>
      <c r="F256" s="46"/>
      <c r="G256" s="46"/>
      <c r="H256" s="46"/>
      <c r="I256" s="46"/>
      <c r="J256" s="46"/>
      <c r="K256" s="46"/>
      <c r="L256" s="15"/>
    </row>
    <row r="257" spans="1:12" x14ac:dyDescent="0.25">
      <c r="A257" s="44"/>
      <c r="B257" s="46"/>
      <c r="C257" s="46"/>
      <c r="D257" s="46"/>
      <c r="E257" s="46"/>
      <c r="F257" s="46"/>
      <c r="G257" s="46"/>
      <c r="H257" s="46"/>
      <c r="I257" s="46"/>
      <c r="J257" s="46"/>
      <c r="K257" s="46"/>
      <c r="L257" s="15"/>
    </row>
    <row r="258" spans="1:12" x14ac:dyDescent="0.25">
      <c r="A258" s="44"/>
      <c r="B258" s="46"/>
      <c r="C258" s="46"/>
      <c r="D258" s="46"/>
      <c r="E258" s="46"/>
      <c r="F258" s="46"/>
      <c r="G258" s="46"/>
      <c r="H258" s="46"/>
      <c r="I258" s="46"/>
      <c r="J258" s="46"/>
      <c r="K258" s="46"/>
      <c r="L258" s="15"/>
    </row>
    <row r="259" spans="1:12" x14ac:dyDescent="0.25">
      <c r="A259" s="44"/>
      <c r="B259" s="46"/>
      <c r="C259" s="46"/>
      <c r="D259" s="46"/>
      <c r="E259" s="46"/>
      <c r="F259" s="46"/>
      <c r="G259" s="46"/>
      <c r="H259" s="46"/>
      <c r="I259" s="46"/>
      <c r="J259" s="46"/>
      <c r="K259" s="46"/>
      <c r="L259" s="15"/>
    </row>
    <row r="260" spans="1:12" x14ac:dyDescent="0.25">
      <c r="A260" s="44"/>
      <c r="B260" s="46"/>
      <c r="C260" s="46"/>
      <c r="D260" s="46"/>
      <c r="E260" s="46"/>
      <c r="F260" s="46"/>
      <c r="G260" s="46"/>
      <c r="H260" s="46"/>
      <c r="I260" s="46"/>
      <c r="J260" s="46"/>
      <c r="K260" s="46"/>
      <c r="L260" s="15"/>
    </row>
    <row r="261" spans="1:12" x14ac:dyDescent="0.25">
      <c r="A261" s="44"/>
      <c r="B261" s="46"/>
      <c r="C261" s="46"/>
      <c r="D261" s="46"/>
      <c r="E261" s="46"/>
      <c r="F261" s="46"/>
      <c r="G261" s="46"/>
      <c r="H261" s="46"/>
      <c r="I261" s="46"/>
      <c r="J261" s="46"/>
      <c r="K261" s="46"/>
      <c r="L261" s="15"/>
    </row>
    <row r="262" spans="1:12" x14ac:dyDescent="0.25">
      <c r="A262" s="44"/>
      <c r="B262" s="46"/>
      <c r="C262" s="46"/>
      <c r="D262" s="46"/>
      <c r="E262" s="46"/>
      <c r="F262" s="46"/>
      <c r="G262" s="46"/>
      <c r="H262" s="46"/>
      <c r="I262" s="46"/>
      <c r="J262" s="46"/>
      <c r="K262" s="46"/>
      <c r="L262" s="15"/>
    </row>
    <row r="263" spans="1:12" x14ac:dyDescent="0.25">
      <c r="A263" s="44"/>
      <c r="B263" s="46"/>
      <c r="C263" s="46"/>
      <c r="D263" s="46"/>
      <c r="E263" s="46"/>
      <c r="F263" s="46"/>
      <c r="G263" s="46"/>
      <c r="H263" s="46"/>
      <c r="I263" s="46"/>
      <c r="J263" s="46"/>
      <c r="K263" s="46"/>
      <c r="L263" s="15"/>
    </row>
    <row r="264" spans="1:12" x14ac:dyDescent="0.25">
      <c r="A264" s="44"/>
      <c r="B264" s="46"/>
      <c r="C264" s="46"/>
      <c r="D264" s="46"/>
      <c r="E264" s="46"/>
      <c r="F264" s="46"/>
      <c r="G264" s="46"/>
      <c r="H264" s="46"/>
      <c r="I264" s="46"/>
      <c r="J264" s="46"/>
      <c r="K264" s="46"/>
      <c r="L264" s="15"/>
    </row>
    <row r="265" spans="1:12" x14ac:dyDescent="0.25">
      <c r="A265" s="44"/>
      <c r="B265" s="46"/>
      <c r="C265" s="46"/>
      <c r="D265" s="46"/>
      <c r="E265" s="46"/>
      <c r="F265" s="46"/>
      <c r="G265" s="46"/>
      <c r="H265" s="46"/>
      <c r="I265" s="46"/>
      <c r="J265" s="46"/>
      <c r="K265" s="46"/>
      <c r="L265" s="15"/>
    </row>
    <row r="266" spans="1:12" x14ac:dyDescent="0.25">
      <c r="A266" s="44"/>
      <c r="B266" s="46"/>
      <c r="C266" s="46"/>
      <c r="D266" s="46"/>
      <c r="E266" s="46"/>
      <c r="F266" s="46"/>
      <c r="G266" s="46"/>
      <c r="H266" s="46"/>
      <c r="I266" s="46"/>
      <c r="J266" s="46"/>
      <c r="K266" s="46"/>
      <c r="L266" s="15"/>
    </row>
    <row r="267" spans="1:12" x14ac:dyDescent="0.25">
      <c r="A267" s="44"/>
      <c r="B267" s="46"/>
      <c r="C267" s="46"/>
      <c r="D267" s="46"/>
      <c r="E267" s="46"/>
      <c r="F267" s="46"/>
      <c r="G267" s="46"/>
      <c r="H267" s="46"/>
      <c r="I267" s="46"/>
      <c r="J267" s="46"/>
      <c r="K267" s="46"/>
      <c r="L267" s="15"/>
    </row>
    <row r="268" spans="1:12" x14ac:dyDescent="0.25">
      <c r="A268" s="44"/>
      <c r="B268" s="46"/>
      <c r="C268" s="46"/>
      <c r="D268" s="46"/>
      <c r="E268" s="46"/>
      <c r="F268" s="46"/>
      <c r="G268" s="46"/>
      <c r="H268" s="46"/>
      <c r="I268" s="46"/>
      <c r="J268" s="46"/>
      <c r="K268" s="46"/>
      <c r="L268" s="15"/>
    </row>
    <row r="269" spans="1:12" x14ac:dyDescent="0.25">
      <c r="A269" s="44"/>
      <c r="B269" s="46"/>
      <c r="C269" s="46"/>
      <c r="D269" s="46"/>
      <c r="E269" s="46"/>
      <c r="F269" s="46"/>
      <c r="G269" s="46"/>
      <c r="H269" s="46"/>
      <c r="I269" s="46"/>
      <c r="J269" s="46"/>
      <c r="K269" s="46"/>
      <c r="L269" s="15"/>
    </row>
    <row r="270" spans="1:12" x14ac:dyDescent="0.25">
      <c r="A270" s="44"/>
      <c r="B270" s="46"/>
      <c r="C270" s="46"/>
      <c r="D270" s="46"/>
      <c r="E270" s="46"/>
      <c r="F270" s="46"/>
      <c r="G270" s="46"/>
      <c r="H270" s="46"/>
      <c r="I270" s="46"/>
      <c r="J270" s="46"/>
      <c r="K270" s="46"/>
      <c r="L270" s="15"/>
    </row>
    <row r="271" spans="1:12" x14ac:dyDescent="0.25">
      <c r="A271" s="44"/>
      <c r="B271" s="46"/>
      <c r="C271" s="46"/>
      <c r="D271" s="46"/>
      <c r="E271" s="46"/>
      <c r="F271" s="46"/>
      <c r="G271" s="46"/>
      <c r="H271" s="46"/>
      <c r="I271" s="46"/>
      <c r="J271" s="46"/>
      <c r="K271" s="46"/>
      <c r="L271" s="15"/>
    </row>
    <row r="272" spans="1:12" x14ac:dyDescent="0.25">
      <c r="A272" s="44"/>
      <c r="B272" s="46"/>
      <c r="C272" s="46"/>
      <c r="D272" s="46"/>
      <c r="E272" s="46"/>
      <c r="F272" s="46"/>
      <c r="G272" s="46"/>
      <c r="H272" s="46"/>
      <c r="I272" s="46"/>
      <c r="J272" s="46"/>
      <c r="K272" s="46"/>
      <c r="L272" s="15"/>
    </row>
    <row r="273" spans="1:12" x14ac:dyDescent="0.25">
      <c r="A273" s="44"/>
      <c r="B273" s="46"/>
      <c r="C273" s="46"/>
      <c r="D273" s="46"/>
      <c r="E273" s="46"/>
      <c r="F273" s="46"/>
      <c r="G273" s="46"/>
      <c r="H273" s="46"/>
      <c r="I273" s="46"/>
      <c r="J273" s="46"/>
      <c r="K273" s="46"/>
      <c r="L273" s="15"/>
    </row>
    <row r="274" spans="1:12" x14ac:dyDescent="0.25">
      <c r="A274" s="44"/>
      <c r="B274" s="46"/>
      <c r="C274" s="46"/>
      <c r="D274" s="46"/>
      <c r="E274" s="46"/>
      <c r="F274" s="46"/>
      <c r="G274" s="46"/>
      <c r="H274" s="46"/>
      <c r="I274" s="46"/>
      <c r="J274" s="46"/>
      <c r="K274" s="46"/>
      <c r="L274" s="15"/>
    </row>
    <row r="275" spans="1:12" x14ac:dyDescent="0.25">
      <c r="A275" s="44"/>
      <c r="B275" s="46"/>
      <c r="C275" s="46"/>
      <c r="D275" s="46"/>
      <c r="E275" s="46"/>
      <c r="F275" s="46"/>
      <c r="G275" s="46"/>
      <c r="H275" s="46"/>
      <c r="I275" s="46"/>
      <c r="J275" s="46"/>
      <c r="K275" s="46"/>
      <c r="L275" s="15"/>
    </row>
    <row r="276" spans="1:12" x14ac:dyDescent="0.25">
      <c r="A276" s="44"/>
      <c r="B276" s="46"/>
      <c r="C276" s="46"/>
      <c r="D276" s="46"/>
      <c r="E276" s="46"/>
      <c r="F276" s="46"/>
      <c r="G276" s="46"/>
      <c r="H276" s="46"/>
      <c r="I276" s="46"/>
      <c r="J276" s="46"/>
      <c r="K276" s="46"/>
      <c r="L276" s="15"/>
    </row>
    <row r="277" spans="1:12" x14ac:dyDescent="0.25">
      <c r="A277" s="44"/>
      <c r="B277" s="46"/>
      <c r="C277" s="46"/>
      <c r="D277" s="46"/>
      <c r="E277" s="46"/>
      <c r="F277" s="46"/>
      <c r="G277" s="46"/>
      <c r="H277" s="46"/>
      <c r="I277" s="46"/>
      <c r="J277" s="46"/>
      <c r="K277" s="46"/>
      <c r="L277" s="15"/>
    </row>
    <row r="278" spans="1:12" x14ac:dyDescent="0.25">
      <c r="A278" s="44"/>
      <c r="B278" s="46"/>
      <c r="C278" s="46"/>
      <c r="D278" s="46"/>
      <c r="E278" s="46"/>
      <c r="F278" s="46"/>
      <c r="G278" s="46"/>
      <c r="H278" s="46"/>
      <c r="I278" s="46"/>
      <c r="J278" s="46"/>
      <c r="K278" s="46"/>
      <c r="L278" s="15"/>
    </row>
    <row r="279" spans="1:12" x14ac:dyDescent="0.25">
      <c r="A279" s="44"/>
      <c r="B279" s="46"/>
      <c r="C279" s="46"/>
      <c r="D279" s="46"/>
      <c r="E279" s="46"/>
      <c r="F279" s="46"/>
      <c r="G279" s="46"/>
      <c r="H279" s="46"/>
      <c r="I279" s="46"/>
      <c r="J279" s="46"/>
      <c r="K279" s="46"/>
      <c r="L279" s="15"/>
    </row>
    <row r="280" spans="1:12" x14ac:dyDescent="0.25">
      <c r="A280" s="44"/>
      <c r="B280" s="46"/>
      <c r="C280" s="46"/>
      <c r="D280" s="46"/>
      <c r="E280" s="46"/>
      <c r="F280" s="46"/>
      <c r="G280" s="46"/>
      <c r="H280" s="46"/>
      <c r="I280" s="46"/>
      <c r="J280" s="46"/>
      <c r="K280" s="46"/>
      <c r="L280" s="15"/>
    </row>
    <row r="281" spans="1:12" x14ac:dyDescent="0.25">
      <c r="A281" s="44"/>
      <c r="B281" s="46"/>
      <c r="C281" s="46"/>
      <c r="D281" s="46"/>
      <c r="E281" s="46"/>
      <c r="F281" s="46"/>
      <c r="G281" s="46"/>
      <c r="H281" s="46"/>
      <c r="I281" s="46"/>
      <c r="J281" s="46"/>
      <c r="K281" s="46"/>
      <c r="L281" s="15"/>
    </row>
    <row r="282" spans="1:12" x14ac:dyDescent="0.25">
      <c r="A282" s="44"/>
      <c r="B282" s="46"/>
      <c r="C282" s="46"/>
      <c r="D282" s="46"/>
      <c r="E282" s="46"/>
      <c r="F282" s="46"/>
      <c r="G282" s="46"/>
      <c r="H282" s="46"/>
      <c r="I282" s="46"/>
      <c r="J282" s="46"/>
      <c r="K282" s="46"/>
      <c r="L282" s="15"/>
    </row>
    <row r="283" spans="1:12" x14ac:dyDescent="0.25">
      <c r="A283" s="44"/>
      <c r="B283" s="46"/>
      <c r="C283" s="46"/>
      <c r="D283" s="46"/>
      <c r="E283" s="46"/>
      <c r="F283" s="46"/>
      <c r="G283" s="46"/>
      <c r="H283" s="46"/>
      <c r="I283" s="46"/>
      <c r="J283" s="46"/>
      <c r="K283" s="46"/>
      <c r="L283" s="15"/>
    </row>
    <row r="284" spans="1:12" x14ac:dyDescent="0.25">
      <c r="A284" s="44"/>
      <c r="B284" s="46"/>
      <c r="C284" s="46"/>
      <c r="D284" s="46"/>
      <c r="E284" s="46"/>
      <c r="F284" s="46"/>
      <c r="G284" s="46"/>
      <c r="H284" s="46"/>
      <c r="I284" s="46"/>
      <c r="J284" s="46"/>
      <c r="K284" s="46"/>
      <c r="L284" s="15"/>
    </row>
    <row r="285" spans="1:12" x14ac:dyDescent="0.25">
      <c r="A285" s="44"/>
      <c r="B285" s="46"/>
      <c r="C285" s="46"/>
      <c r="D285" s="46"/>
      <c r="E285" s="46"/>
      <c r="F285" s="46"/>
      <c r="G285" s="46"/>
      <c r="H285" s="46"/>
      <c r="I285" s="46"/>
      <c r="J285" s="46"/>
      <c r="K285" s="46"/>
      <c r="L285" s="15"/>
    </row>
    <row r="286" spans="1:12" x14ac:dyDescent="0.25">
      <c r="A286" s="44"/>
      <c r="B286" s="46"/>
      <c r="C286" s="46"/>
      <c r="D286" s="46"/>
      <c r="E286" s="46"/>
      <c r="F286" s="46"/>
      <c r="G286" s="46"/>
      <c r="H286" s="46"/>
      <c r="I286" s="46"/>
      <c r="J286" s="46"/>
      <c r="K286" s="46"/>
      <c r="L286" s="15"/>
    </row>
    <row r="287" spans="1:12" x14ac:dyDescent="0.25">
      <c r="A287" s="44"/>
      <c r="B287" s="46"/>
      <c r="C287" s="46"/>
      <c r="D287" s="46"/>
      <c r="E287" s="46"/>
      <c r="F287" s="46"/>
      <c r="G287" s="46"/>
      <c r="H287" s="46"/>
      <c r="I287" s="46"/>
      <c r="J287" s="46"/>
      <c r="K287" s="46"/>
      <c r="L287" s="15"/>
    </row>
    <row r="288" spans="1:12" x14ac:dyDescent="0.25">
      <c r="A288" s="44"/>
      <c r="B288" s="46"/>
      <c r="C288" s="46"/>
      <c r="D288" s="46"/>
      <c r="E288" s="46"/>
      <c r="F288" s="46"/>
      <c r="G288" s="46"/>
      <c r="H288" s="46"/>
      <c r="I288" s="46"/>
      <c r="J288" s="46"/>
      <c r="K288" s="46"/>
      <c r="L288" s="15"/>
    </row>
    <row r="289" spans="1:12" x14ac:dyDescent="0.25">
      <c r="A289" s="44"/>
      <c r="B289" s="46"/>
      <c r="C289" s="46"/>
      <c r="D289" s="46"/>
      <c r="E289" s="46"/>
      <c r="F289" s="46"/>
      <c r="G289" s="46"/>
      <c r="H289" s="46"/>
      <c r="I289" s="46"/>
      <c r="J289" s="46"/>
      <c r="K289" s="46"/>
      <c r="L289" s="15"/>
    </row>
    <row r="290" spans="1:12" x14ac:dyDescent="0.25">
      <c r="A290" s="44"/>
      <c r="B290" s="46"/>
      <c r="C290" s="46"/>
      <c r="D290" s="46"/>
      <c r="E290" s="46"/>
      <c r="F290" s="46"/>
      <c r="G290" s="46"/>
      <c r="H290" s="46"/>
      <c r="I290" s="46"/>
      <c r="J290" s="46"/>
      <c r="K290" s="46"/>
      <c r="L290" s="15"/>
    </row>
    <row r="291" spans="1:12" x14ac:dyDescent="0.25">
      <c r="A291" s="44"/>
      <c r="B291" s="46"/>
      <c r="C291" s="46"/>
      <c r="D291" s="46"/>
      <c r="E291" s="46"/>
      <c r="F291" s="46"/>
      <c r="G291" s="46"/>
      <c r="H291" s="46"/>
      <c r="I291" s="46"/>
      <c r="J291" s="46"/>
      <c r="K291" s="46"/>
      <c r="L291" s="15"/>
    </row>
    <row r="292" spans="1:12" x14ac:dyDescent="0.25">
      <c r="A292" s="44"/>
      <c r="B292" s="46"/>
      <c r="C292" s="46"/>
      <c r="D292" s="46"/>
      <c r="E292" s="46"/>
      <c r="F292" s="46"/>
      <c r="G292" s="46"/>
      <c r="H292" s="46"/>
      <c r="I292" s="46"/>
      <c r="J292" s="46"/>
      <c r="K292" s="46"/>
      <c r="L292" s="15"/>
    </row>
    <row r="293" spans="1:12" x14ac:dyDescent="0.25">
      <c r="A293" s="44"/>
      <c r="B293" s="46"/>
      <c r="C293" s="46"/>
      <c r="D293" s="46"/>
      <c r="E293" s="46"/>
      <c r="F293" s="46"/>
      <c r="G293" s="46"/>
      <c r="H293" s="46"/>
      <c r="I293" s="46"/>
      <c r="J293" s="46"/>
      <c r="K293" s="46"/>
      <c r="L293" s="15"/>
    </row>
    <row r="294" spans="1:12" x14ac:dyDescent="0.25">
      <c r="A294" s="44"/>
      <c r="B294" s="46"/>
      <c r="C294" s="46"/>
      <c r="D294" s="46"/>
      <c r="E294" s="46"/>
      <c r="F294" s="46"/>
      <c r="G294" s="46"/>
      <c r="H294" s="46"/>
      <c r="I294" s="46"/>
      <c r="J294" s="46"/>
      <c r="K294" s="46"/>
      <c r="L294" s="15"/>
    </row>
    <row r="295" spans="1:12" x14ac:dyDescent="0.25">
      <c r="A295" s="44"/>
      <c r="B295" s="46"/>
      <c r="C295" s="46"/>
      <c r="D295" s="46"/>
      <c r="E295" s="46"/>
      <c r="F295" s="46"/>
      <c r="G295" s="46"/>
      <c r="H295" s="46"/>
      <c r="I295" s="46"/>
      <c r="J295" s="46"/>
      <c r="K295" s="46"/>
      <c r="L295" s="15"/>
    </row>
    <row r="296" spans="1:12" x14ac:dyDescent="0.25">
      <c r="A296" s="44"/>
      <c r="B296" s="46"/>
      <c r="C296" s="46"/>
      <c r="D296" s="46"/>
      <c r="E296" s="46"/>
      <c r="F296" s="46"/>
      <c r="G296" s="46"/>
      <c r="H296" s="46"/>
      <c r="I296" s="46"/>
      <c r="J296" s="46"/>
      <c r="K296" s="46"/>
      <c r="L296" s="15"/>
    </row>
    <row r="297" spans="1:12" x14ac:dyDescent="0.25">
      <c r="A297" s="44"/>
      <c r="B297" s="46"/>
      <c r="C297" s="46"/>
      <c r="D297" s="46"/>
      <c r="E297" s="46"/>
      <c r="F297" s="46"/>
      <c r="G297" s="46"/>
      <c r="H297" s="46"/>
      <c r="I297" s="46"/>
      <c r="J297" s="46"/>
      <c r="K297" s="46"/>
      <c r="L297" s="15"/>
    </row>
    <row r="298" spans="1:12" x14ac:dyDescent="0.25">
      <c r="A298" s="44"/>
      <c r="B298" s="46"/>
      <c r="C298" s="46"/>
      <c r="D298" s="46"/>
      <c r="E298" s="46"/>
      <c r="F298" s="46"/>
      <c r="G298" s="46"/>
      <c r="H298" s="46"/>
      <c r="I298" s="46"/>
      <c r="J298" s="46"/>
      <c r="K298" s="46"/>
      <c r="L298" s="15"/>
    </row>
    <row r="299" spans="1:12" x14ac:dyDescent="0.25">
      <c r="A299" s="44"/>
      <c r="B299" s="46"/>
      <c r="C299" s="46"/>
      <c r="D299" s="46"/>
      <c r="E299" s="46"/>
      <c r="F299" s="46"/>
      <c r="G299" s="46"/>
      <c r="H299" s="46"/>
      <c r="I299" s="46"/>
      <c r="J299" s="46"/>
      <c r="K299" s="46"/>
      <c r="L299" s="15"/>
    </row>
    <row r="300" spans="1:12" x14ac:dyDescent="0.25">
      <c r="A300" s="44"/>
      <c r="B300" s="46"/>
      <c r="C300" s="46"/>
      <c r="D300" s="46"/>
      <c r="E300" s="46"/>
      <c r="F300" s="46"/>
      <c r="G300" s="46"/>
      <c r="H300" s="46"/>
      <c r="I300" s="46"/>
      <c r="J300" s="46"/>
      <c r="K300" s="46"/>
      <c r="L300" s="15"/>
    </row>
    <row r="301" spans="1:12" x14ac:dyDescent="0.25">
      <c r="A301" s="44"/>
      <c r="B301" s="46"/>
      <c r="C301" s="46"/>
      <c r="D301" s="46"/>
      <c r="E301" s="46"/>
      <c r="F301" s="46"/>
      <c r="G301" s="46"/>
      <c r="H301" s="46"/>
      <c r="I301" s="46"/>
      <c r="J301" s="46"/>
      <c r="K301" s="46"/>
      <c r="L301" s="15"/>
    </row>
    <row r="302" spans="1:12" x14ac:dyDescent="0.25">
      <c r="A302" s="44"/>
      <c r="B302" s="46"/>
      <c r="C302" s="46"/>
      <c r="D302" s="46"/>
      <c r="E302" s="46"/>
      <c r="F302" s="46"/>
      <c r="G302" s="46"/>
      <c r="H302" s="46"/>
      <c r="I302" s="46"/>
      <c r="J302" s="46"/>
      <c r="K302" s="46"/>
      <c r="L302" s="15"/>
    </row>
    <row r="303" spans="1:12" x14ac:dyDescent="0.25">
      <c r="A303" s="44"/>
      <c r="B303" s="46"/>
      <c r="C303" s="46"/>
      <c r="D303" s="46"/>
      <c r="E303" s="46"/>
      <c r="F303" s="46"/>
      <c r="G303" s="46"/>
      <c r="H303" s="46"/>
      <c r="I303" s="46"/>
      <c r="J303" s="46"/>
      <c r="K303" s="46"/>
      <c r="L303" s="15"/>
    </row>
    <row r="304" spans="1:12" x14ac:dyDescent="0.25">
      <c r="A304" s="44"/>
      <c r="B304" s="46"/>
      <c r="C304" s="46"/>
      <c r="D304" s="46"/>
      <c r="E304" s="46"/>
      <c r="F304" s="46"/>
      <c r="G304" s="46"/>
      <c r="H304" s="46"/>
      <c r="I304" s="46"/>
      <c r="J304" s="46"/>
      <c r="K304" s="46"/>
      <c r="L304" s="15"/>
    </row>
    <row r="305" spans="1:12" x14ac:dyDescent="0.25">
      <c r="A305" s="44"/>
      <c r="B305" s="46"/>
      <c r="C305" s="46"/>
      <c r="D305" s="46"/>
      <c r="E305" s="46"/>
      <c r="F305" s="46"/>
      <c r="G305" s="46"/>
      <c r="H305" s="46"/>
      <c r="I305" s="46"/>
      <c r="J305" s="46"/>
      <c r="K305" s="46"/>
      <c r="L305" s="15"/>
    </row>
    <row r="306" spans="1:12" x14ac:dyDescent="0.25">
      <c r="A306" s="44"/>
      <c r="B306" s="46"/>
      <c r="C306" s="46"/>
      <c r="D306" s="46"/>
      <c r="E306" s="46"/>
      <c r="F306" s="46"/>
      <c r="G306" s="46"/>
      <c r="H306" s="46"/>
      <c r="I306" s="46"/>
      <c r="J306" s="46"/>
      <c r="K306" s="46"/>
      <c r="L306" s="15"/>
    </row>
    <row r="307" spans="1:12" x14ac:dyDescent="0.25">
      <c r="A307" s="44"/>
      <c r="B307" s="46"/>
      <c r="C307" s="46"/>
      <c r="D307" s="46"/>
      <c r="E307" s="46"/>
      <c r="F307" s="46"/>
      <c r="G307" s="46"/>
      <c r="H307" s="46"/>
      <c r="I307" s="46"/>
      <c r="J307" s="46"/>
      <c r="K307" s="46"/>
      <c r="L307" s="15"/>
    </row>
    <row r="308" spans="1:12" x14ac:dyDescent="0.25">
      <c r="A308" s="44"/>
      <c r="B308" s="46"/>
      <c r="C308" s="46"/>
      <c r="D308" s="46"/>
      <c r="E308" s="46"/>
      <c r="F308" s="46"/>
      <c r="G308" s="46"/>
      <c r="H308" s="46"/>
      <c r="I308" s="46"/>
      <c r="J308" s="46"/>
      <c r="K308" s="46"/>
      <c r="L308" s="15"/>
    </row>
    <row r="309" spans="1:12" x14ac:dyDescent="0.25">
      <c r="A309" s="44"/>
      <c r="B309" s="46"/>
      <c r="C309" s="46"/>
      <c r="D309" s="46"/>
      <c r="E309" s="46"/>
      <c r="F309" s="46"/>
      <c r="G309" s="46"/>
      <c r="H309" s="46"/>
      <c r="I309" s="46"/>
      <c r="J309" s="46"/>
      <c r="K309" s="46"/>
      <c r="L309" s="15"/>
    </row>
    <row r="310" spans="1:12" x14ac:dyDescent="0.25">
      <c r="A310" s="44"/>
      <c r="B310" s="46"/>
      <c r="C310" s="46"/>
      <c r="D310" s="46"/>
      <c r="E310" s="46"/>
      <c r="F310" s="46"/>
      <c r="G310" s="46"/>
      <c r="H310" s="46"/>
      <c r="I310" s="46"/>
      <c r="J310" s="46"/>
      <c r="K310" s="46"/>
      <c r="L310" s="15"/>
    </row>
    <row r="311" spans="1:12" x14ac:dyDescent="0.25">
      <c r="A311" s="44"/>
      <c r="B311" s="46"/>
      <c r="C311" s="46"/>
      <c r="D311" s="46"/>
      <c r="E311" s="46"/>
      <c r="F311" s="46"/>
      <c r="G311" s="46"/>
      <c r="H311" s="46"/>
      <c r="I311" s="46"/>
      <c r="J311" s="46"/>
      <c r="K311" s="46"/>
      <c r="L311" s="15"/>
    </row>
    <row r="312" spans="1:12" x14ac:dyDescent="0.25">
      <c r="A312" s="44"/>
      <c r="B312" s="46"/>
      <c r="C312" s="46"/>
      <c r="D312" s="46"/>
      <c r="E312" s="46"/>
      <c r="F312" s="46"/>
      <c r="G312" s="46"/>
      <c r="H312" s="46"/>
      <c r="I312" s="46"/>
      <c r="J312" s="46"/>
      <c r="K312" s="46"/>
      <c r="L312" s="15"/>
    </row>
    <row r="313" spans="1:12" x14ac:dyDescent="0.25">
      <c r="A313" s="44"/>
      <c r="B313" s="46"/>
      <c r="C313" s="46"/>
      <c r="D313" s="46"/>
      <c r="E313" s="46"/>
      <c r="F313" s="46"/>
      <c r="G313" s="46"/>
      <c r="H313" s="46"/>
      <c r="I313" s="46"/>
      <c r="J313" s="46"/>
      <c r="K313" s="46"/>
      <c r="L313" s="15"/>
    </row>
    <row r="314" spans="1:12" x14ac:dyDescent="0.25">
      <c r="A314" s="44"/>
      <c r="B314" s="46"/>
      <c r="C314" s="46"/>
      <c r="D314" s="46"/>
      <c r="E314" s="46"/>
      <c r="F314" s="46"/>
      <c r="G314" s="46"/>
      <c r="H314" s="46"/>
      <c r="I314" s="46"/>
      <c r="J314" s="46"/>
      <c r="K314" s="46"/>
      <c r="L314" s="15"/>
    </row>
    <row r="315" spans="1:12" x14ac:dyDescent="0.25">
      <c r="A315" s="44"/>
      <c r="B315" s="46"/>
      <c r="C315" s="46"/>
      <c r="D315" s="46"/>
      <c r="E315" s="46"/>
      <c r="F315" s="46"/>
      <c r="G315" s="46"/>
      <c r="H315" s="46"/>
      <c r="I315" s="46"/>
      <c r="J315" s="46"/>
      <c r="K315" s="46"/>
      <c r="L315" s="15"/>
    </row>
    <row r="316" spans="1:12" x14ac:dyDescent="0.25">
      <c r="A316" s="44"/>
      <c r="B316" s="46"/>
      <c r="C316" s="46"/>
      <c r="D316" s="46"/>
      <c r="E316" s="46"/>
      <c r="F316" s="46"/>
      <c r="G316" s="46"/>
      <c r="H316" s="46"/>
      <c r="I316" s="46"/>
      <c r="J316" s="46"/>
      <c r="K316" s="46"/>
      <c r="L316" s="15"/>
    </row>
    <row r="317" spans="1:12" x14ac:dyDescent="0.25">
      <c r="A317" s="44"/>
      <c r="B317" s="46"/>
      <c r="C317" s="46"/>
      <c r="D317" s="46"/>
      <c r="E317" s="46"/>
      <c r="F317" s="46"/>
      <c r="G317" s="46"/>
      <c r="H317" s="46"/>
      <c r="I317" s="46"/>
      <c r="J317" s="46"/>
      <c r="K317" s="46"/>
      <c r="L317" s="15"/>
    </row>
    <row r="318" spans="1:12" x14ac:dyDescent="0.25">
      <c r="A318" s="44"/>
      <c r="B318" s="46"/>
      <c r="C318" s="46"/>
      <c r="D318" s="46"/>
      <c r="E318" s="46"/>
      <c r="F318" s="46"/>
      <c r="G318" s="46"/>
      <c r="H318" s="46"/>
      <c r="I318" s="46"/>
      <c r="J318" s="46"/>
      <c r="K318" s="46"/>
      <c r="L318" s="15"/>
    </row>
    <row r="319" spans="1:12" x14ac:dyDescent="0.25">
      <c r="A319" s="44"/>
      <c r="B319" s="46"/>
      <c r="C319" s="46"/>
      <c r="D319" s="46"/>
      <c r="E319" s="46"/>
      <c r="F319" s="46"/>
      <c r="G319" s="46"/>
      <c r="H319" s="46"/>
      <c r="I319" s="46"/>
      <c r="J319" s="46"/>
      <c r="K319" s="46"/>
      <c r="L319" s="15"/>
    </row>
    <row r="320" spans="1:12" x14ac:dyDescent="0.25">
      <c r="A320" s="44"/>
      <c r="B320" s="46"/>
      <c r="C320" s="46"/>
      <c r="D320" s="46"/>
      <c r="E320" s="46"/>
      <c r="F320" s="46"/>
      <c r="G320" s="46"/>
      <c r="H320" s="46"/>
      <c r="I320" s="46"/>
      <c r="J320" s="46"/>
      <c r="K320" s="46"/>
      <c r="L320" s="15"/>
    </row>
    <row r="321" spans="1:12" x14ac:dyDescent="0.25">
      <c r="A321" s="44"/>
      <c r="B321" s="46"/>
      <c r="C321" s="46"/>
      <c r="D321" s="46"/>
      <c r="E321" s="46"/>
      <c r="F321" s="46"/>
      <c r="G321" s="46"/>
      <c r="H321" s="46"/>
      <c r="I321" s="46"/>
      <c r="J321" s="46"/>
      <c r="K321" s="46"/>
      <c r="L321" s="15"/>
    </row>
    <row r="322" spans="1:12" x14ac:dyDescent="0.25">
      <c r="A322" s="44"/>
      <c r="B322" s="46"/>
      <c r="C322" s="46"/>
      <c r="D322" s="46"/>
      <c r="E322" s="46"/>
      <c r="F322" s="46"/>
      <c r="G322" s="46"/>
      <c r="H322" s="46"/>
      <c r="I322" s="46"/>
      <c r="J322" s="46"/>
      <c r="K322" s="46"/>
      <c r="L322" s="15"/>
    </row>
    <row r="323" spans="1:12" x14ac:dyDescent="0.25">
      <c r="A323" s="44"/>
      <c r="B323" s="46"/>
      <c r="C323" s="46"/>
      <c r="D323" s="46"/>
      <c r="E323" s="46"/>
      <c r="F323" s="46"/>
      <c r="G323" s="46"/>
      <c r="H323" s="46"/>
      <c r="I323" s="46"/>
      <c r="J323" s="46"/>
      <c r="K323" s="46"/>
      <c r="L323" s="15"/>
    </row>
    <row r="324" spans="1:12" x14ac:dyDescent="0.25">
      <c r="A324" s="44"/>
      <c r="B324" s="46"/>
      <c r="C324" s="46"/>
      <c r="D324" s="46"/>
      <c r="E324" s="46"/>
      <c r="F324" s="46"/>
      <c r="G324" s="46"/>
      <c r="H324" s="46"/>
      <c r="I324" s="46"/>
      <c r="J324" s="46"/>
      <c r="K324" s="46"/>
      <c r="L324" s="15"/>
    </row>
    <row r="325" spans="1:12" x14ac:dyDescent="0.25">
      <c r="A325" s="44"/>
      <c r="B325" s="46"/>
      <c r="C325" s="46"/>
      <c r="D325" s="46"/>
      <c r="E325" s="46"/>
      <c r="F325" s="46"/>
      <c r="G325" s="46"/>
      <c r="H325" s="46"/>
      <c r="I325" s="46"/>
      <c r="J325" s="46"/>
      <c r="K325" s="46"/>
      <c r="L325" s="15"/>
    </row>
    <row r="326" spans="1:12" x14ac:dyDescent="0.25">
      <c r="A326" s="44"/>
      <c r="B326" s="46"/>
      <c r="C326" s="46"/>
      <c r="D326" s="46"/>
      <c r="E326" s="46"/>
      <c r="F326" s="46"/>
      <c r="G326" s="46"/>
      <c r="H326" s="46"/>
      <c r="I326" s="46"/>
      <c r="J326" s="46"/>
      <c r="K326" s="46"/>
      <c r="L326" s="15"/>
    </row>
    <row r="327" spans="1:12" x14ac:dyDescent="0.25">
      <c r="A327" s="44"/>
      <c r="B327" s="46"/>
      <c r="C327" s="46"/>
      <c r="D327" s="46"/>
      <c r="E327" s="46"/>
      <c r="F327" s="46"/>
      <c r="G327" s="46"/>
      <c r="H327" s="46"/>
      <c r="I327" s="46"/>
      <c r="J327" s="46"/>
      <c r="K327" s="46"/>
      <c r="L327" s="15"/>
    </row>
    <row r="328" spans="1:12" x14ac:dyDescent="0.25">
      <c r="A328" s="44"/>
      <c r="B328" s="46"/>
      <c r="C328" s="46"/>
      <c r="D328" s="46"/>
      <c r="E328" s="46"/>
      <c r="F328" s="46"/>
      <c r="G328" s="46"/>
      <c r="H328" s="46"/>
      <c r="I328" s="46"/>
      <c r="J328" s="46"/>
      <c r="K328" s="46"/>
      <c r="L328" s="15"/>
    </row>
    <row r="329" spans="1:12" x14ac:dyDescent="0.25">
      <c r="A329" s="44"/>
      <c r="B329" s="46"/>
      <c r="C329" s="46"/>
      <c r="D329" s="46"/>
      <c r="E329" s="46"/>
      <c r="F329" s="46"/>
      <c r="G329" s="46"/>
      <c r="H329" s="46"/>
      <c r="I329" s="46"/>
      <c r="J329" s="46"/>
      <c r="K329" s="46"/>
      <c r="L329" s="15"/>
    </row>
    <row r="330" spans="1:12" x14ac:dyDescent="0.25">
      <c r="A330" s="44"/>
      <c r="B330" s="46"/>
      <c r="C330" s="46"/>
      <c r="D330" s="46"/>
      <c r="E330" s="46"/>
      <c r="F330" s="46"/>
      <c r="G330" s="46"/>
      <c r="H330" s="46"/>
      <c r="I330" s="46"/>
      <c r="J330" s="46"/>
      <c r="K330" s="46"/>
      <c r="L330" s="15"/>
    </row>
    <row r="331" spans="1:12" x14ac:dyDescent="0.25">
      <c r="A331" s="44"/>
      <c r="B331" s="46"/>
      <c r="C331" s="46"/>
      <c r="D331" s="46"/>
      <c r="E331" s="46"/>
      <c r="F331" s="46"/>
      <c r="G331" s="46"/>
      <c r="H331" s="46"/>
      <c r="I331" s="46"/>
      <c r="J331" s="46"/>
      <c r="K331" s="46"/>
      <c r="L331" s="15"/>
    </row>
    <row r="332" spans="1:12" x14ac:dyDescent="0.25">
      <c r="A332" s="44"/>
      <c r="B332" s="46"/>
      <c r="C332" s="46"/>
      <c r="D332" s="46"/>
      <c r="E332" s="46"/>
      <c r="F332" s="46"/>
      <c r="G332" s="46"/>
      <c r="H332" s="46"/>
      <c r="I332" s="46"/>
      <c r="J332" s="46"/>
      <c r="K332" s="46"/>
      <c r="L332" s="15"/>
    </row>
    <row r="333" spans="1:12" x14ac:dyDescent="0.25">
      <c r="A333" s="44"/>
      <c r="B333" s="46"/>
      <c r="C333" s="46"/>
      <c r="D333" s="46"/>
      <c r="E333" s="46"/>
      <c r="F333" s="46"/>
      <c r="G333" s="46"/>
      <c r="H333" s="46"/>
      <c r="I333" s="46"/>
      <c r="J333" s="46"/>
      <c r="K333" s="46"/>
      <c r="L333" s="15"/>
    </row>
    <row r="334" spans="1:12" x14ac:dyDescent="0.25">
      <c r="A334" s="44"/>
      <c r="B334" s="46"/>
      <c r="C334" s="46"/>
      <c r="D334" s="46"/>
      <c r="E334" s="46"/>
      <c r="F334" s="46"/>
      <c r="G334" s="46"/>
      <c r="H334" s="46"/>
      <c r="I334" s="46"/>
      <c r="J334" s="46"/>
      <c r="K334" s="46"/>
      <c r="L334" s="15"/>
    </row>
    <row r="335" spans="1:12" x14ac:dyDescent="0.25">
      <c r="A335" s="44"/>
      <c r="B335" s="46"/>
      <c r="C335" s="46"/>
      <c r="D335" s="46"/>
      <c r="E335" s="46"/>
      <c r="F335" s="46"/>
      <c r="G335" s="46"/>
      <c r="H335" s="46"/>
      <c r="I335" s="46"/>
      <c r="J335" s="46"/>
      <c r="K335" s="46"/>
      <c r="L335" s="15"/>
    </row>
    <row r="336" spans="1:12" x14ac:dyDescent="0.25">
      <c r="A336" s="44"/>
      <c r="B336" s="46"/>
      <c r="C336" s="46"/>
      <c r="D336" s="46"/>
      <c r="E336" s="46"/>
      <c r="F336" s="46"/>
      <c r="G336" s="46"/>
      <c r="H336" s="46"/>
      <c r="I336" s="46"/>
      <c r="J336" s="46"/>
      <c r="K336" s="46"/>
      <c r="L336" s="15"/>
    </row>
    <row r="337" spans="1:12" x14ac:dyDescent="0.25">
      <c r="A337" s="44"/>
      <c r="B337" s="46"/>
      <c r="C337" s="46"/>
      <c r="D337" s="46"/>
      <c r="E337" s="46"/>
      <c r="F337" s="46"/>
      <c r="G337" s="46"/>
      <c r="H337" s="46"/>
      <c r="I337" s="46"/>
      <c r="J337" s="46"/>
      <c r="K337" s="46"/>
      <c r="L337" s="15"/>
    </row>
    <row r="338" spans="1:12" x14ac:dyDescent="0.25">
      <c r="A338" s="44"/>
      <c r="B338" s="46"/>
      <c r="C338" s="46"/>
      <c r="D338" s="46"/>
      <c r="E338" s="46"/>
      <c r="F338" s="46"/>
      <c r="G338" s="46"/>
      <c r="H338" s="46"/>
      <c r="I338" s="46"/>
      <c r="J338" s="46"/>
      <c r="K338" s="46"/>
      <c r="L338" s="15"/>
    </row>
    <row r="339" spans="1:12" x14ac:dyDescent="0.25">
      <c r="A339" s="44"/>
      <c r="B339" s="46"/>
      <c r="C339" s="46"/>
      <c r="D339" s="46"/>
      <c r="E339" s="46"/>
      <c r="F339" s="46"/>
      <c r="G339" s="46"/>
      <c r="H339" s="46"/>
      <c r="I339" s="46"/>
      <c r="J339" s="46"/>
      <c r="K339" s="46"/>
      <c r="L339" s="15"/>
    </row>
    <row r="340" spans="1:12" x14ac:dyDescent="0.25">
      <c r="A340" s="44"/>
      <c r="B340" s="46"/>
      <c r="C340" s="46"/>
      <c r="D340" s="46"/>
      <c r="E340" s="46"/>
      <c r="F340" s="46"/>
      <c r="G340" s="46"/>
      <c r="H340" s="46"/>
      <c r="I340" s="46"/>
      <c r="J340" s="46"/>
      <c r="K340" s="46"/>
      <c r="L340" s="15"/>
    </row>
    <row r="341" spans="1:12" x14ac:dyDescent="0.25">
      <c r="A341" s="44"/>
      <c r="B341" s="46"/>
      <c r="C341" s="46"/>
      <c r="D341" s="46"/>
      <c r="E341" s="46"/>
      <c r="F341" s="46"/>
      <c r="G341" s="46"/>
      <c r="H341" s="46"/>
      <c r="I341" s="46"/>
      <c r="J341" s="46"/>
      <c r="K341" s="46"/>
      <c r="L341" s="15"/>
    </row>
    <row r="342" spans="1:12" x14ac:dyDescent="0.25">
      <c r="A342" s="44"/>
      <c r="B342" s="46"/>
      <c r="C342" s="46"/>
      <c r="D342" s="46"/>
      <c r="E342" s="46"/>
      <c r="F342" s="46"/>
      <c r="G342" s="46"/>
      <c r="H342" s="46"/>
      <c r="I342" s="46"/>
      <c r="J342" s="46"/>
      <c r="K342" s="46"/>
      <c r="L342" s="15"/>
    </row>
    <row r="343" spans="1:12" x14ac:dyDescent="0.25">
      <c r="A343" s="44"/>
      <c r="B343" s="46"/>
      <c r="C343" s="46"/>
      <c r="D343" s="46"/>
      <c r="E343" s="46"/>
      <c r="F343" s="46"/>
      <c r="G343" s="46"/>
      <c r="H343" s="46"/>
      <c r="I343" s="46"/>
      <c r="J343" s="46"/>
      <c r="K343" s="46"/>
      <c r="L343" s="15"/>
    </row>
    <row r="344" spans="1:12" x14ac:dyDescent="0.25">
      <c r="A344" s="44"/>
      <c r="B344" s="46"/>
      <c r="C344" s="46"/>
      <c r="D344" s="46"/>
      <c r="E344" s="46"/>
      <c r="F344" s="46"/>
      <c r="G344" s="46"/>
      <c r="H344" s="46"/>
      <c r="I344" s="46"/>
      <c r="J344" s="46"/>
      <c r="K344" s="46"/>
      <c r="L344" s="15"/>
    </row>
    <row r="345" spans="1:12" x14ac:dyDescent="0.25">
      <c r="A345" s="44"/>
      <c r="B345" s="46"/>
      <c r="C345" s="46"/>
      <c r="D345" s="46"/>
      <c r="E345" s="46"/>
      <c r="F345" s="46"/>
      <c r="G345" s="46"/>
      <c r="H345" s="46"/>
      <c r="I345" s="46"/>
      <c r="J345" s="46"/>
      <c r="K345" s="46"/>
      <c r="L345" s="15"/>
    </row>
    <row r="346" spans="1:12" x14ac:dyDescent="0.25">
      <c r="A346" s="44"/>
      <c r="B346" s="46"/>
      <c r="C346" s="46"/>
      <c r="D346" s="46"/>
      <c r="E346" s="46"/>
      <c r="F346" s="46"/>
      <c r="G346" s="46"/>
      <c r="H346" s="46"/>
      <c r="I346" s="46"/>
      <c r="J346" s="46"/>
      <c r="K346" s="46"/>
      <c r="L346" s="15"/>
    </row>
    <row r="347" spans="1:12" x14ac:dyDescent="0.25">
      <c r="A347" s="44"/>
      <c r="B347" s="46"/>
      <c r="C347" s="46"/>
      <c r="D347" s="46"/>
      <c r="E347" s="46"/>
      <c r="F347" s="46"/>
      <c r="G347" s="46"/>
      <c r="H347" s="46"/>
      <c r="I347" s="46"/>
      <c r="J347" s="46"/>
      <c r="K347" s="46"/>
      <c r="L347" s="15"/>
    </row>
    <row r="348" spans="1:12" x14ac:dyDescent="0.25">
      <c r="A348" s="44"/>
      <c r="B348" s="46"/>
      <c r="C348" s="46"/>
      <c r="D348" s="46"/>
      <c r="E348" s="46"/>
      <c r="F348" s="46"/>
      <c r="G348" s="46"/>
      <c r="H348" s="46"/>
      <c r="I348" s="46"/>
      <c r="J348" s="46"/>
      <c r="K348" s="46"/>
      <c r="L348" s="15"/>
    </row>
    <row r="349" spans="1:12" x14ac:dyDescent="0.25">
      <c r="A349" s="44"/>
      <c r="B349" s="46"/>
      <c r="C349" s="46"/>
      <c r="D349" s="46"/>
      <c r="E349" s="46"/>
      <c r="F349" s="46"/>
      <c r="G349" s="46"/>
      <c r="H349" s="46"/>
      <c r="I349" s="46"/>
      <c r="J349" s="46"/>
      <c r="K349" s="46"/>
      <c r="L349" s="15"/>
    </row>
    <row r="350" spans="1:12" x14ac:dyDescent="0.25">
      <c r="A350" s="44"/>
      <c r="B350" s="46"/>
      <c r="C350" s="46"/>
      <c r="D350" s="46"/>
      <c r="E350" s="46"/>
      <c r="F350" s="46"/>
      <c r="G350" s="46"/>
      <c r="H350" s="46"/>
      <c r="I350" s="46"/>
      <c r="J350" s="46"/>
      <c r="K350" s="46"/>
      <c r="L350" s="15"/>
    </row>
    <row r="351" spans="1:12" x14ac:dyDescent="0.25">
      <c r="A351" s="44"/>
      <c r="B351" s="46"/>
      <c r="C351" s="46"/>
      <c r="D351" s="46"/>
      <c r="E351" s="46"/>
      <c r="F351" s="46"/>
      <c r="G351" s="46"/>
      <c r="H351" s="46"/>
      <c r="I351" s="46"/>
      <c r="J351" s="46"/>
      <c r="K351" s="46"/>
      <c r="L351" s="15"/>
    </row>
    <row r="352" spans="1:12" x14ac:dyDescent="0.25">
      <c r="A352" s="44"/>
      <c r="B352" s="46"/>
      <c r="C352" s="46"/>
      <c r="D352" s="46"/>
      <c r="E352" s="46"/>
      <c r="F352" s="46"/>
      <c r="G352" s="46"/>
      <c r="H352" s="46"/>
      <c r="I352" s="46"/>
      <c r="J352" s="46"/>
      <c r="K352" s="46"/>
      <c r="L352" s="15"/>
    </row>
    <row r="353" spans="1:12" x14ac:dyDescent="0.25">
      <c r="A353" s="44"/>
      <c r="B353" s="46"/>
      <c r="C353" s="46"/>
      <c r="D353" s="46"/>
      <c r="E353" s="46"/>
      <c r="F353" s="46"/>
      <c r="G353" s="46"/>
      <c r="H353" s="46"/>
      <c r="I353" s="46"/>
      <c r="J353" s="46"/>
      <c r="K353" s="46"/>
      <c r="L353" s="15"/>
    </row>
    <row r="354" spans="1:12" x14ac:dyDescent="0.25">
      <c r="A354" s="44"/>
      <c r="B354" s="46"/>
      <c r="C354" s="46"/>
      <c r="D354" s="46"/>
      <c r="E354" s="46"/>
      <c r="F354" s="46"/>
      <c r="G354" s="46"/>
      <c r="H354" s="46"/>
      <c r="I354" s="46"/>
      <c r="J354" s="46"/>
      <c r="K354" s="46"/>
      <c r="L354" s="15"/>
    </row>
    <row r="355" spans="1:12" x14ac:dyDescent="0.25">
      <c r="A355" s="44"/>
      <c r="B355" s="46"/>
      <c r="C355" s="46"/>
      <c r="D355" s="46"/>
      <c r="E355" s="46"/>
      <c r="F355" s="46"/>
      <c r="G355" s="46"/>
      <c r="H355" s="46"/>
      <c r="I355" s="46"/>
      <c r="J355" s="46"/>
      <c r="K355" s="46"/>
      <c r="L355" s="15"/>
    </row>
    <row r="356" spans="1:12" x14ac:dyDescent="0.25">
      <c r="A356" s="44"/>
      <c r="B356" s="46"/>
      <c r="C356" s="46"/>
      <c r="D356" s="46"/>
      <c r="E356" s="46"/>
      <c r="F356" s="46"/>
      <c r="G356" s="46"/>
      <c r="H356" s="46"/>
      <c r="I356" s="46"/>
      <c r="J356" s="46"/>
      <c r="K356" s="46"/>
      <c r="L356" s="15"/>
    </row>
    <row r="357" spans="1:12" x14ac:dyDescent="0.25">
      <c r="A357" s="44"/>
      <c r="B357" s="46"/>
      <c r="C357" s="46"/>
      <c r="D357" s="46"/>
      <c r="E357" s="46"/>
      <c r="F357" s="46"/>
      <c r="G357" s="46"/>
      <c r="H357" s="46"/>
      <c r="I357" s="46"/>
      <c r="J357" s="46"/>
      <c r="K357" s="46"/>
      <c r="L357" s="15"/>
    </row>
    <row r="358" spans="1:12" x14ac:dyDescent="0.25">
      <c r="A358" s="44"/>
      <c r="B358" s="46"/>
      <c r="C358" s="46"/>
      <c r="D358" s="46"/>
      <c r="E358" s="46"/>
      <c r="F358" s="46"/>
      <c r="G358" s="46"/>
      <c r="H358" s="46"/>
      <c r="I358" s="46"/>
      <c r="J358" s="46"/>
      <c r="K358" s="46"/>
      <c r="L358" s="15"/>
    </row>
    <row r="359" spans="1:12" x14ac:dyDescent="0.25">
      <c r="A359" s="44"/>
      <c r="B359" s="46"/>
      <c r="C359" s="46"/>
      <c r="D359" s="46"/>
      <c r="E359" s="46"/>
      <c r="F359" s="46"/>
      <c r="G359" s="46"/>
      <c r="H359" s="46"/>
      <c r="I359" s="46"/>
      <c r="J359" s="46"/>
      <c r="K359" s="46"/>
      <c r="L359" s="15"/>
    </row>
    <row r="360" spans="1:12" x14ac:dyDescent="0.25">
      <c r="A360" s="44"/>
      <c r="B360" s="46"/>
      <c r="C360" s="46"/>
      <c r="D360" s="46"/>
      <c r="E360" s="46"/>
      <c r="F360" s="46"/>
      <c r="G360" s="46"/>
      <c r="H360" s="46"/>
      <c r="I360" s="46"/>
      <c r="J360" s="46"/>
      <c r="K360" s="46"/>
      <c r="L360" s="15"/>
    </row>
    <row r="361" spans="1:12" x14ac:dyDescent="0.25">
      <c r="A361" s="44"/>
      <c r="B361" s="46"/>
      <c r="C361" s="46"/>
      <c r="D361" s="46"/>
      <c r="E361" s="46"/>
      <c r="F361" s="46"/>
      <c r="G361" s="46"/>
      <c r="H361" s="46"/>
      <c r="I361" s="46"/>
      <c r="J361" s="46"/>
      <c r="K361" s="46"/>
      <c r="L361" s="15"/>
    </row>
    <row r="362" spans="1:12" x14ac:dyDescent="0.25">
      <c r="A362" s="44"/>
      <c r="B362" s="46"/>
      <c r="C362" s="46"/>
      <c r="D362" s="46"/>
      <c r="E362" s="46"/>
      <c r="F362" s="46"/>
      <c r="G362" s="46"/>
      <c r="H362" s="46"/>
      <c r="I362" s="46"/>
      <c r="J362" s="46"/>
      <c r="K362" s="46"/>
      <c r="L362" s="15"/>
    </row>
    <row r="363" spans="1:12" x14ac:dyDescent="0.25">
      <c r="A363" s="44"/>
      <c r="B363" s="46"/>
      <c r="C363" s="46"/>
      <c r="D363" s="46"/>
      <c r="E363" s="46"/>
      <c r="F363" s="46"/>
      <c r="G363" s="46"/>
      <c r="H363" s="46"/>
      <c r="I363" s="46"/>
      <c r="J363" s="46"/>
      <c r="K363" s="46"/>
      <c r="L363" s="15"/>
    </row>
    <row r="364" spans="1:12" x14ac:dyDescent="0.25">
      <c r="A364" s="44"/>
      <c r="B364" s="46"/>
      <c r="C364" s="46"/>
      <c r="D364" s="46"/>
      <c r="E364" s="46"/>
      <c r="F364" s="46"/>
      <c r="G364" s="46"/>
      <c r="H364" s="46"/>
      <c r="I364" s="46"/>
      <c r="J364" s="46"/>
      <c r="K364" s="46"/>
      <c r="L364" s="15"/>
    </row>
    <row r="365" spans="1:12" x14ac:dyDescent="0.25">
      <c r="A365" s="44"/>
      <c r="B365" s="46"/>
      <c r="C365" s="46"/>
      <c r="D365" s="46"/>
      <c r="E365" s="46"/>
      <c r="F365" s="46"/>
      <c r="G365" s="46"/>
      <c r="H365" s="46"/>
      <c r="I365" s="46"/>
      <c r="J365" s="46"/>
      <c r="K365" s="46"/>
      <c r="L365" s="15"/>
    </row>
    <row r="366" spans="1:12" x14ac:dyDescent="0.25">
      <c r="A366" s="44"/>
      <c r="B366" s="46"/>
      <c r="C366" s="46"/>
      <c r="D366" s="46"/>
      <c r="E366" s="46"/>
      <c r="F366" s="46"/>
      <c r="G366" s="46"/>
      <c r="H366" s="46"/>
      <c r="I366" s="46"/>
      <c r="J366" s="46"/>
      <c r="K366" s="46"/>
      <c r="L366" s="15"/>
    </row>
    <row r="367" spans="1:12" x14ac:dyDescent="0.25">
      <c r="A367" s="44"/>
      <c r="B367" s="46"/>
      <c r="C367" s="46"/>
      <c r="D367" s="46"/>
      <c r="E367" s="46"/>
      <c r="F367" s="46"/>
      <c r="G367" s="46"/>
      <c r="H367" s="46"/>
      <c r="I367" s="46"/>
      <c r="J367" s="46"/>
      <c r="K367" s="46"/>
      <c r="L367" s="15"/>
    </row>
    <row r="368" spans="1:12" x14ac:dyDescent="0.25">
      <c r="A368" s="44"/>
      <c r="B368" s="46"/>
      <c r="C368" s="46"/>
      <c r="D368" s="46"/>
      <c r="E368" s="46"/>
      <c r="F368" s="46"/>
      <c r="G368" s="46"/>
      <c r="H368" s="46"/>
      <c r="I368" s="46"/>
      <c r="J368" s="46"/>
      <c r="K368" s="46"/>
      <c r="L368" s="15"/>
    </row>
    <row r="369" spans="1:12" x14ac:dyDescent="0.25">
      <c r="A369" s="44"/>
      <c r="B369" s="46"/>
      <c r="C369" s="46"/>
      <c r="D369" s="46"/>
      <c r="E369" s="46"/>
      <c r="F369" s="46"/>
      <c r="G369" s="46"/>
      <c r="H369" s="46"/>
      <c r="I369" s="46"/>
      <c r="J369" s="46"/>
      <c r="K369" s="46"/>
      <c r="L369" s="15"/>
    </row>
    <row r="370" spans="1:12" x14ac:dyDescent="0.25">
      <c r="A370" s="44"/>
      <c r="B370" s="46"/>
      <c r="C370" s="46"/>
      <c r="D370" s="46"/>
      <c r="E370" s="46"/>
      <c r="F370" s="46"/>
      <c r="G370" s="46"/>
      <c r="H370" s="46"/>
      <c r="I370" s="46"/>
      <c r="J370" s="46"/>
      <c r="K370" s="46"/>
      <c r="L370" s="15"/>
    </row>
    <row r="371" spans="1:12" x14ac:dyDescent="0.25">
      <c r="A371" s="44"/>
      <c r="B371" s="46"/>
      <c r="C371" s="46"/>
      <c r="D371" s="46"/>
      <c r="E371" s="46"/>
      <c r="F371" s="46"/>
      <c r="G371" s="46"/>
      <c r="H371" s="46"/>
      <c r="I371" s="46"/>
      <c r="J371" s="46"/>
      <c r="K371" s="46"/>
      <c r="L371" s="15"/>
    </row>
    <row r="372" spans="1:12" x14ac:dyDescent="0.25">
      <c r="A372" s="44"/>
      <c r="B372" s="46"/>
      <c r="C372" s="46"/>
      <c r="D372" s="46"/>
      <c r="E372" s="46"/>
      <c r="F372" s="46"/>
      <c r="G372" s="46"/>
      <c r="H372" s="46"/>
      <c r="I372" s="46"/>
      <c r="J372" s="46"/>
      <c r="K372" s="46"/>
      <c r="L372" s="15"/>
    </row>
    <row r="373" spans="1:12" x14ac:dyDescent="0.25">
      <c r="A373" s="44"/>
      <c r="B373" s="46"/>
      <c r="C373" s="46"/>
      <c r="D373" s="46"/>
      <c r="E373" s="46"/>
      <c r="F373" s="46"/>
      <c r="G373" s="46"/>
      <c r="H373" s="46"/>
      <c r="I373" s="46"/>
      <c r="J373" s="46"/>
      <c r="K373" s="46"/>
      <c r="L373" s="15"/>
    </row>
    <row r="374" spans="1:12" x14ac:dyDescent="0.25">
      <c r="A374" s="44"/>
      <c r="B374" s="46"/>
      <c r="C374" s="46"/>
      <c r="D374" s="46"/>
      <c r="E374" s="46"/>
      <c r="F374" s="46"/>
      <c r="G374" s="46"/>
      <c r="H374" s="46"/>
      <c r="I374" s="46"/>
      <c r="J374" s="46"/>
      <c r="K374" s="46"/>
      <c r="L374" s="15"/>
    </row>
    <row r="375" spans="1:12" x14ac:dyDescent="0.25">
      <c r="A375" s="44"/>
      <c r="B375" s="46"/>
      <c r="C375" s="46"/>
      <c r="D375" s="46"/>
      <c r="E375" s="46"/>
      <c r="F375" s="46"/>
      <c r="G375" s="46"/>
      <c r="H375" s="46"/>
      <c r="I375" s="46"/>
      <c r="J375" s="46"/>
      <c r="K375" s="46"/>
      <c r="L375" s="15"/>
    </row>
    <row r="376" spans="1:12" x14ac:dyDescent="0.25">
      <c r="A376" s="44"/>
      <c r="B376" s="46"/>
      <c r="C376" s="46"/>
      <c r="D376" s="46"/>
      <c r="E376" s="46"/>
      <c r="F376" s="46"/>
      <c r="G376" s="46"/>
      <c r="H376" s="46"/>
      <c r="I376" s="46"/>
      <c r="J376" s="46"/>
      <c r="K376" s="46"/>
      <c r="L376" s="15"/>
    </row>
    <row r="377" spans="1:12" x14ac:dyDescent="0.25">
      <c r="A377" s="44"/>
      <c r="B377" s="46"/>
      <c r="C377" s="46"/>
      <c r="D377" s="46"/>
      <c r="E377" s="46"/>
      <c r="F377" s="46"/>
      <c r="G377" s="46"/>
      <c r="H377" s="46"/>
      <c r="I377" s="46"/>
      <c r="J377" s="46"/>
      <c r="K377" s="46"/>
      <c r="L377" s="15"/>
    </row>
    <row r="378" spans="1:12" x14ac:dyDescent="0.25">
      <c r="A378" s="44"/>
      <c r="B378" s="46"/>
      <c r="C378" s="46"/>
      <c r="D378" s="46"/>
      <c r="E378" s="46"/>
      <c r="F378" s="46"/>
      <c r="G378" s="46"/>
      <c r="H378" s="46"/>
      <c r="I378" s="46"/>
      <c r="J378" s="46"/>
      <c r="K378" s="46"/>
      <c r="L378" s="15"/>
    </row>
    <row r="379" spans="1:12" x14ac:dyDescent="0.25">
      <c r="A379" s="44"/>
      <c r="B379" s="46"/>
      <c r="C379" s="46"/>
      <c r="D379" s="46"/>
      <c r="E379" s="46"/>
      <c r="F379" s="46"/>
      <c r="G379" s="46"/>
      <c r="H379" s="46"/>
      <c r="I379" s="46"/>
      <c r="J379" s="46"/>
      <c r="K379" s="46"/>
      <c r="L379" s="15"/>
    </row>
    <row r="380" spans="1:12" x14ac:dyDescent="0.25">
      <c r="A380" s="44"/>
      <c r="B380" s="46"/>
      <c r="C380" s="46"/>
      <c r="D380" s="46"/>
      <c r="E380" s="46"/>
      <c r="F380" s="46"/>
      <c r="G380" s="46"/>
      <c r="H380" s="46"/>
      <c r="I380" s="46"/>
      <c r="J380" s="46"/>
      <c r="K380" s="46"/>
      <c r="L380" s="15"/>
    </row>
    <row r="381" spans="1:12" x14ac:dyDescent="0.25">
      <c r="A381" s="44"/>
      <c r="B381" s="46"/>
      <c r="C381" s="46"/>
      <c r="D381" s="46"/>
      <c r="E381" s="46"/>
      <c r="F381" s="46"/>
      <c r="G381" s="46"/>
      <c r="H381" s="46"/>
      <c r="I381" s="46"/>
      <c r="J381" s="46"/>
      <c r="K381" s="46"/>
      <c r="L381" s="15"/>
    </row>
    <row r="382" spans="1:12" x14ac:dyDescent="0.25">
      <c r="A382" s="44"/>
      <c r="B382" s="46"/>
      <c r="C382" s="46"/>
      <c r="D382" s="46"/>
      <c r="E382" s="46"/>
      <c r="F382" s="46"/>
      <c r="G382" s="46"/>
      <c r="H382" s="46"/>
      <c r="I382" s="46"/>
      <c r="J382" s="46"/>
      <c r="K382" s="46"/>
      <c r="L382" s="15"/>
    </row>
    <row r="383" spans="1:12" x14ac:dyDescent="0.25">
      <c r="A383" s="44"/>
      <c r="B383" s="46"/>
      <c r="C383" s="46"/>
      <c r="D383" s="46"/>
      <c r="E383" s="46"/>
      <c r="F383" s="46"/>
      <c r="G383" s="46"/>
      <c r="H383" s="46"/>
      <c r="I383" s="46"/>
      <c r="J383" s="46"/>
      <c r="K383" s="46"/>
      <c r="L383" s="15"/>
    </row>
    <row r="384" spans="1:12" x14ac:dyDescent="0.25">
      <c r="A384" s="44"/>
      <c r="B384" s="46"/>
      <c r="C384" s="46"/>
      <c r="D384" s="46"/>
      <c r="E384" s="46"/>
      <c r="F384" s="46"/>
      <c r="G384" s="46"/>
      <c r="H384" s="46"/>
      <c r="I384" s="46"/>
      <c r="J384" s="46"/>
      <c r="K384" s="46"/>
      <c r="L384" s="15"/>
    </row>
    <row r="385" spans="1:12" x14ac:dyDescent="0.25">
      <c r="A385" s="44"/>
      <c r="B385" s="46"/>
      <c r="C385" s="46"/>
      <c r="D385" s="46"/>
      <c r="E385" s="46"/>
      <c r="F385" s="46"/>
      <c r="G385" s="46"/>
      <c r="H385" s="46"/>
      <c r="I385" s="46"/>
      <c r="J385" s="46"/>
      <c r="K385" s="46"/>
      <c r="L385" s="15"/>
    </row>
    <row r="386" spans="1:12" x14ac:dyDescent="0.25">
      <c r="A386" s="44"/>
      <c r="B386" s="46"/>
      <c r="C386" s="46"/>
      <c r="D386" s="46"/>
      <c r="E386" s="46"/>
      <c r="F386" s="46"/>
      <c r="G386" s="46"/>
      <c r="H386" s="46"/>
      <c r="I386" s="46"/>
      <c r="J386" s="46"/>
      <c r="K386" s="46"/>
      <c r="L386" s="15"/>
    </row>
    <row r="387" spans="1:12" x14ac:dyDescent="0.25">
      <c r="A387" s="44"/>
      <c r="B387" s="46"/>
      <c r="C387" s="46"/>
      <c r="D387" s="46"/>
      <c r="E387" s="46"/>
      <c r="F387" s="46"/>
      <c r="G387" s="46"/>
      <c r="H387" s="46"/>
      <c r="I387" s="46"/>
      <c r="J387" s="46"/>
      <c r="K387" s="46"/>
      <c r="L387" s="15"/>
    </row>
    <row r="388" spans="1:12" x14ac:dyDescent="0.25">
      <c r="A388" s="44"/>
      <c r="B388" s="46"/>
      <c r="C388" s="46"/>
      <c r="D388" s="46"/>
      <c r="E388" s="46"/>
      <c r="F388" s="46"/>
      <c r="G388" s="46"/>
      <c r="H388" s="46"/>
      <c r="I388" s="46"/>
      <c r="J388" s="46"/>
      <c r="K388" s="46"/>
      <c r="L388" s="15"/>
    </row>
    <row r="389" spans="1:12" x14ac:dyDescent="0.25">
      <c r="A389" s="44"/>
      <c r="B389" s="46"/>
      <c r="C389" s="46"/>
      <c r="D389" s="46"/>
      <c r="E389" s="46"/>
      <c r="F389" s="46"/>
      <c r="G389" s="46"/>
      <c r="H389" s="46"/>
      <c r="I389" s="46"/>
      <c r="J389" s="46"/>
      <c r="K389" s="46"/>
      <c r="L389" s="15"/>
    </row>
    <row r="390" spans="1:12" x14ac:dyDescent="0.25">
      <c r="A390" s="44"/>
      <c r="B390" s="46"/>
      <c r="C390" s="46"/>
      <c r="D390" s="46"/>
      <c r="E390" s="46"/>
      <c r="F390" s="46"/>
      <c r="G390" s="46"/>
      <c r="H390" s="46"/>
      <c r="I390" s="46"/>
      <c r="J390" s="46"/>
      <c r="K390" s="46"/>
      <c r="L390" s="15"/>
    </row>
    <row r="391" spans="1:12" x14ac:dyDescent="0.25">
      <c r="A391" s="44"/>
      <c r="B391" s="46"/>
      <c r="C391" s="46"/>
      <c r="D391" s="46"/>
      <c r="E391" s="46"/>
      <c r="F391" s="46"/>
      <c r="G391" s="46"/>
      <c r="H391" s="46"/>
      <c r="I391" s="46"/>
      <c r="J391" s="46"/>
      <c r="K391" s="46"/>
      <c r="L391" s="15"/>
    </row>
    <row r="392" spans="1:12" x14ac:dyDescent="0.25">
      <c r="A392" s="44"/>
      <c r="B392" s="46"/>
      <c r="C392" s="46"/>
      <c r="D392" s="46"/>
      <c r="E392" s="46"/>
      <c r="F392" s="46"/>
      <c r="G392" s="46"/>
      <c r="H392" s="46"/>
      <c r="I392" s="46"/>
      <c r="J392" s="46"/>
      <c r="K392" s="46"/>
      <c r="L392" s="15"/>
    </row>
    <row r="393" spans="1:12" x14ac:dyDescent="0.25">
      <c r="A393" s="44"/>
      <c r="B393" s="46"/>
      <c r="C393" s="46"/>
      <c r="D393" s="46"/>
      <c r="E393" s="46"/>
      <c r="F393" s="46"/>
      <c r="G393" s="46"/>
      <c r="H393" s="46"/>
      <c r="I393" s="46"/>
      <c r="J393" s="46"/>
      <c r="K393" s="46"/>
      <c r="L393" s="15"/>
    </row>
    <row r="394" spans="1:12" x14ac:dyDescent="0.25">
      <c r="A394" s="44"/>
      <c r="B394" s="46"/>
      <c r="C394" s="46"/>
      <c r="D394" s="46"/>
      <c r="E394" s="46"/>
      <c r="F394" s="46"/>
      <c r="G394" s="46"/>
      <c r="H394" s="46"/>
      <c r="I394" s="46"/>
      <c r="J394" s="46"/>
      <c r="K394" s="46"/>
      <c r="L394" s="15"/>
    </row>
    <row r="395" spans="1:12" x14ac:dyDescent="0.25">
      <c r="A395" s="44"/>
      <c r="B395" s="46"/>
      <c r="C395" s="46"/>
      <c r="D395" s="46"/>
      <c r="E395" s="46"/>
      <c r="F395" s="46"/>
      <c r="G395" s="46"/>
      <c r="H395" s="46"/>
      <c r="I395" s="46"/>
      <c r="J395" s="46"/>
      <c r="K395" s="46"/>
      <c r="L395" s="15"/>
    </row>
    <row r="396" spans="1:12" x14ac:dyDescent="0.25">
      <c r="A396" s="44"/>
      <c r="B396" s="46"/>
      <c r="C396" s="46"/>
      <c r="D396" s="46"/>
      <c r="E396" s="46"/>
      <c r="F396" s="46"/>
      <c r="G396" s="46"/>
      <c r="H396" s="46"/>
      <c r="I396" s="46"/>
      <c r="J396" s="46"/>
      <c r="K396" s="46"/>
      <c r="L396" s="15"/>
    </row>
    <row r="397" spans="1:12" x14ac:dyDescent="0.25">
      <c r="A397" s="44"/>
      <c r="B397" s="46"/>
      <c r="C397" s="46"/>
      <c r="D397" s="46"/>
      <c r="E397" s="46"/>
      <c r="F397" s="46"/>
      <c r="G397" s="46"/>
      <c r="H397" s="46"/>
      <c r="I397" s="46"/>
      <c r="J397" s="46"/>
      <c r="K397" s="46"/>
      <c r="L397" s="15"/>
    </row>
    <row r="398" spans="1:12" x14ac:dyDescent="0.25">
      <c r="A398" s="44"/>
      <c r="B398" s="46"/>
      <c r="C398" s="46"/>
      <c r="D398" s="46"/>
      <c r="E398" s="46"/>
      <c r="F398" s="46"/>
      <c r="G398" s="46"/>
      <c r="H398" s="46"/>
      <c r="I398" s="46"/>
      <c r="J398" s="46"/>
      <c r="K398" s="46"/>
      <c r="L398" s="15"/>
    </row>
    <row r="399" spans="1:12" x14ac:dyDescent="0.25">
      <c r="A399" s="44"/>
      <c r="B399" s="46"/>
      <c r="C399" s="46"/>
      <c r="D399" s="46"/>
      <c r="E399" s="46"/>
      <c r="F399" s="46"/>
      <c r="G399" s="46"/>
      <c r="H399" s="46"/>
      <c r="I399" s="46"/>
      <c r="J399" s="46"/>
      <c r="K399" s="46"/>
      <c r="L399" s="15"/>
    </row>
    <row r="400" spans="1:12" x14ac:dyDescent="0.25">
      <c r="A400" s="44"/>
      <c r="B400" s="46"/>
      <c r="C400" s="46"/>
      <c r="D400" s="46"/>
      <c r="E400" s="46"/>
      <c r="F400" s="46"/>
      <c r="G400" s="46"/>
      <c r="H400" s="46"/>
      <c r="I400" s="46"/>
      <c r="J400" s="46"/>
      <c r="K400" s="46"/>
      <c r="L400" s="15"/>
    </row>
    <row r="401" spans="1:12" x14ac:dyDescent="0.25">
      <c r="A401" s="44"/>
      <c r="B401" s="46"/>
      <c r="C401" s="46"/>
      <c r="D401" s="46"/>
      <c r="E401" s="46"/>
      <c r="F401" s="46"/>
      <c r="G401" s="46"/>
      <c r="H401" s="46"/>
      <c r="I401" s="46"/>
      <c r="J401" s="46"/>
      <c r="K401" s="46"/>
      <c r="L401" s="15"/>
    </row>
    <row r="402" spans="1:12" x14ac:dyDescent="0.25">
      <c r="A402" s="44"/>
      <c r="B402" s="46"/>
      <c r="C402" s="46"/>
      <c r="D402" s="46"/>
      <c r="E402" s="46"/>
      <c r="F402" s="46"/>
      <c r="G402" s="46"/>
      <c r="H402" s="46"/>
      <c r="I402" s="46"/>
      <c r="J402" s="46"/>
      <c r="K402" s="46"/>
      <c r="L402" s="15"/>
    </row>
    <row r="403" spans="1:12" x14ac:dyDescent="0.25">
      <c r="A403" s="44"/>
      <c r="B403" s="46"/>
      <c r="C403" s="46"/>
      <c r="D403" s="46"/>
      <c r="E403" s="46"/>
      <c r="F403" s="46"/>
      <c r="G403" s="46"/>
      <c r="H403" s="46"/>
      <c r="I403" s="46"/>
      <c r="J403" s="46"/>
      <c r="K403" s="46"/>
      <c r="L403" s="15"/>
    </row>
    <row r="404" spans="1:12" x14ac:dyDescent="0.25">
      <c r="A404" s="44"/>
      <c r="B404" s="46"/>
      <c r="C404" s="46"/>
      <c r="D404" s="46"/>
      <c r="E404" s="46"/>
      <c r="F404" s="46"/>
      <c r="G404" s="46"/>
      <c r="H404" s="46"/>
      <c r="I404" s="46"/>
      <c r="J404" s="46"/>
      <c r="K404" s="46"/>
      <c r="L404" s="15"/>
    </row>
    <row r="405" spans="1:12" x14ac:dyDescent="0.25">
      <c r="A405" s="44"/>
      <c r="B405" s="46"/>
      <c r="C405" s="46"/>
      <c r="D405" s="46"/>
      <c r="E405" s="46"/>
      <c r="F405" s="46"/>
      <c r="G405" s="46"/>
      <c r="H405" s="46"/>
      <c r="I405" s="46"/>
      <c r="J405" s="46"/>
      <c r="K405" s="46"/>
      <c r="L405" s="15"/>
    </row>
    <row r="406" spans="1:12" x14ac:dyDescent="0.25">
      <c r="A406" s="44"/>
      <c r="B406" s="46"/>
      <c r="C406" s="46"/>
      <c r="D406" s="46"/>
      <c r="E406" s="46"/>
      <c r="F406" s="46"/>
      <c r="G406" s="46"/>
      <c r="H406" s="46"/>
      <c r="I406" s="46"/>
      <c r="J406" s="46"/>
      <c r="K406" s="46"/>
      <c r="L406" s="15"/>
    </row>
    <row r="407" spans="1:12" x14ac:dyDescent="0.25">
      <c r="A407" s="44"/>
      <c r="B407" s="46"/>
      <c r="C407" s="46"/>
      <c r="D407" s="46"/>
      <c r="E407" s="46"/>
      <c r="F407" s="46"/>
      <c r="G407" s="46"/>
      <c r="H407" s="46"/>
      <c r="I407" s="46"/>
      <c r="J407" s="46"/>
      <c r="K407" s="46"/>
      <c r="L407" s="15"/>
    </row>
    <row r="408" spans="1:12" x14ac:dyDescent="0.25">
      <c r="A408" s="44"/>
      <c r="B408" s="46"/>
      <c r="C408" s="46"/>
      <c r="D408" s="46"/>
      <c r="E408" s="46"/>
      <c r="F408" s="46"/>
      <c r="G408" s="46"/>
      <c r="H408" s="46"/>
      <c r="I408" s="46"/>
      <c r="J408" s="46"/>
      <c r="K408" s="46"/>
      <c r="L408" s="15"/>
    </row>
    <row r="409" spans="1:12" x14ac:dyDescent="0.25">
      <c r="A409" s="44"/>
      <c r="B409" s="46"/>
      <c r="C409" s="46"/>
      <c r="D409" s="46"/>
      <c r="E409" s="46"/>
      <c r="F409" s="46"/>
      <c r="G409" s="46"/>
      <c r="H409" s="46"/>
      <c r="I409" s="46"/>
      <c r="J409" s="46"/>
      <c r="K409" s="46"/>
      <c r="L409" s="15"/>
    </row>
    <row r="410" spans="1:12" x14ac:dyDescent="0.25">
      <c r="A410" s="44"/>
      <c r="B410" s="46"/>
      <c r="C410" s="46"/>
      <c r="D410" s="46"/>
      <c r="E410" s="46"/>
      <c r="F410" s="46"/>
      <c r="G410" s="46"/>
      <c r="H410" s="46"/>
      <c r="I410" s="46"/>
      <c r="J410" s="46"/>
      <c r="K410" s="46"/>
      <c r="L410" s="15"/>
    </row>
    <row r="411" spans="1:12" x14ac:dyDescent="0.25">
      <c r="A411" s="44"/>
      <c r="B411" s="46"/>
      <c r="C411" s="46"/>
      <c r="D411" s="46"/>
      <c r="E411" s="46"/>
      <c r="F411" s="46"/>
      <c r="G411" s="46"/>
      <c r="H411" s="46"/>
      <c r="I411" s="46"/>
      <c r="J411" s="46"/>
      <c r="K411" s="46"/>
      <c r="L411" s="15"/>
    </row>
    <row r="412" spans="1:12" x14ac:dyDescent="0.25">
      <c r="A412" s="44"/>
      <c r="B412" s="46"/>
      <c r="C412" s="46"/>
      <c r="D412" s="46"/>
      <c r="E412" s="46"/>
      <c r="F412" s="46"/>
      <c r="G412" s="46"/>
      <c r="H412" s="46"/>
      <c r="I412" s="46"/>
      <c r="J412" s="46"/>
      <c r="K412" s="46"/>
      <c r="L412" s="15"/>
    </row>
    <row r="413" spans="1:12" x14ac:dyDescent="0.25">
      <c r="A413" s="44"/>
      <c r="B413" s="46"/>
      <c r="C413" s="46"/>
      <c r="D413" s="46"/>
      <c r="E413" s="46"/>
      <c r="F413" s="46"/>
      <c r="G413" s="46"/>
      <c r="H413" s="46"/>
      <c r="I413" s="46"/>
      <c r="J413" s="46"/>
      <c r="K413" s="46"/>
      <c r="L413" s="15"/>
    </row>
    <row r="414" spans="1:12" x14ac:dyDescent="0.25">
      <c r="A414" s="44"/>
      <c r="B414" s="46"/>
      <c r="C414" s="46"/>
      <c r="D414" s="46"/>
      <c r="E414" s="46"/>
      <c r="F414" s="46"/>
      <c r="G414" s="46"/>
      <c r="H414" s="46"/>
      <c r="I414" s="46"/>
      <c r="J414" s="46"/>
      <c r="K414" s="46"/>
      <c r="L414" s="15"/>
    </row>
    <row r="415" spans="1:12" x14ac:dyDescent="0.25">
      <c r="A415" s="44"/>
      <c r="B415" s="46"/>
      <c r="C415" s="46"/>
      <c r="D415" s="46"/>
      <c r="E415" s="46"/>
      <c r="F415" s="46"/>
      <c r="G415" s="46"/>
      <c r="H415" s="46"/>
      <c r="I415" s="46"/>
      <c r="J415" s="46"/>
      <c r="K415" s="46"/>
      <c r="L415" s="15"/>
    </row>
    <row r="416" spans="1:12" x14ac:dyDescent="0.25">
      <c r="A416" s="44"/>
      <c r="B416" s="46"/>
      <c r="C416" s="46"/>
      <c r="D416" s="46"/>
      <c r="E416" s="46"/>
      <c r="F416" s="46"/>
      <c r="G416" s="46"/>
      <c r="H416" s="46"/>
      <c r="I416" s="46"/>
      <c r="J416" s="46"/>
      <c r="K416" s="46"/>
      <c r="L416" s="15"/>
    </row>
    <row r="417" spans="1:12" x14ac:dyDescent="0.25">
      <c r="A417" s="44"/>
      <c r="B417" s="46"/>
      <c r="C417" s="46"/>
      <c r="D417" s="46"/>
      <c r="E417" s="46"/>
      <c r="F417" s="46"/>
      <c r="G417" s="46"/>
      <c r="H417" s="46"/>
      <c r="I417" s="46"/>
      <c r="J417" s="46"/>
      <c r="K417" s="46"/>
      <c r="L417" s="15"/>
    </row>
    <row r="418" spans="1:12" x14ac:dyDescent="0.25">
      <c r="A418" s="44"/>
      <c r="B418" s="46"/>
      <c r="C418" s="46"/>
      <c r="D418" s="46"/>
      <c r="E418" s="46"/>
      <c r="F418" s="46"/>
      <c r="G418" s="46"/>
      <c r="H418" s="46"/>
      <c r="I418" s="46"/>
      <c r="J418" s="46"/>
      <c r="K418" s="46"/>
      <c r="L418" s="15"/>
    </row>
    <row r="419" spans="1:12" x14ac:dyDescent="0.25">
      <c r="A419" s="44"/>
      <c r="B419" s="46"/>
      <c r="C419" s="46"/>
      <c r="D419" s="46"/>
      <c r="E419" s="46"/>
      <c r="F419" s="46"/>
      <c r="G419" s="46"/>
      <c r="H419" s="46"/>
      <c r="I419" s="46"/>
      <c r="J419" s="46"/>
      <c r="K419" s="46"/>
      <c r="L419" s="15"/>
    </row>
    <row r="420" spans="1:12" x14ac:dyDescent="0.25">
      <c r="A420" s="44"/>
      <c r="B420" s="46"/>
      <c r="C420" s="46"/>
      <c r="D420" s="46"/>
      <c r="E420" s="46"/>
      <c r="F420" s="46"/>
      <c r="G420" s="46"/>
      <c r="H420" s="46"/>
      <c r="I420" s="46"/>
      <c r="J420" s="46"/>
      <c r="K420" s="46"/>
      <c r="L420" s="15"/>
    </row>
    <row r="421" spans="1:12" x14ac:dyDescent="0.25">
      <c r="A421" s="44"/>
      <c r="B421" s="46"/>
      <c r="C421" s="46"/>
      <c r="D421" s="46"/>
      <c r="E421" s="46"/>
      <c r="F421" s="46"/>
      <c r="G421" s="46"/>
      <c r="H421" s="46"/>
      <c r="I421" s="46"/>
      <c r="J421" s="46"/>
      <c r="K421" s="46"/>
      <c r="L421" s="15"/>
    </row>
    <row r="422" spans="1:12" x14ac:dyDescent="0.25">
      <c r="A422" s="44"/>
      <c r="B422" s="46"/>
      <c r="C422" s="46"/>
      <c r="D422" s="46"/>
      <c r="E422" s="46"/>
      <c r="F422" s="46"/>
      <c r="G422" s="46"/>
      <c r="H422" s="46"/>
      <c r="I422" s="46"/>
      <c r="J422" s="46"/>
      <c r="K422" s="46"/>
      <c r="L422" s="15"/>
    </row>
    <row r="423" spans="1:12" x14ac:dyDescent="0.25">
      <c r="A423" s="44"/>
      <c r="B423" s="46"/>
      <c r="C423" s="46"/>
      <c r="D423" s="46"/>
      <c r="E423" s="46"/>
      <c r="F423" s="46"/>
      <c r="G423" s="46"/>
      <c r="H423" s="46"/>
      <c r="I423" s="46"/>
      <c r="J423" s="46"/>
      <c r="K423" s="46"/>
      <c r="L423" s="15"/>
    </row>
    <row r="424" spans="1:12" x14ac:dyDescent="0.25">
      <c r="A424" s="44"/>
      <c r="B424" s="46"/>
      <c r="C424" s="46"/>
      <c r="D424" s="46"/>
      <c r="E424" s="46"/>
      <c r="F424" s="46"/>
      <c r="G424" s="46"/>
      <c r="H424" s="46"/>
      <c r="I424" s="46"/>
      <c r="J424" s="46"/>
      <c r="K424" s="46"/>
      <c r="L424" s="15"/>
    </row>
    <row r="425" spans="1:12" x14ac:dyDescent="0.25">
      <c r="A425" s="44"/>
      <c r="B425" s="46"/>
      <c r="C425" s="46"/>
      <c r="D425" s="46"/>
      <c r="E425" s="46"/>
      <c r="F425" s="46"/>
      <c r="G425" s="46"/>
      <c r="H425" s="46"/>
      <c r="I425" s="46"/>
      <c r="J425" s="46"/>
      <c r="K425" s="46"/>
      <c r="L425" s="15"/>
    </row>
    <row r="426" spans="1:12" x14ac:dyDescent="0.25">
      <c r="A426" s="44"/>
      <c r="B426" s="46"/>
      <c r="C426" s="46"/>
      <c r="D426" s="46"/>
      <c r="E426" s="46"/>
      <c r="F426" s="46"/>
      <c r="G426" s="46"/>
      <c r="H426" s="46"/>
      <c r="I426" s="46"/>
      <c r="J426" s="46"/>
      <c r="K426" s="46"/>
      <c r="L426" s="15"/>
    </row>
    <row r="427" spans="1:12" x14ac:dyDescent="0.25">
      <c r="A427" s="44"/>
      <c r="B427" s="46"/>
      <c r="C427" s="46"/>
      <c r="D427" s="46"/>
      <c r="E427" s="46"/>
      <c r="F427" s="46"/>
      <c r="G427" s="46"/>
      <c r="H427" s="46"/>
      <c r="I427" s="46"/>
      <c r="J427" s="46"/>
      <c r="K427" s="46"/>
      <c r="L427" s="15"/>
    </row>
    <row r="428" spans="1:12" x14ac:dyDescent="0.25">
      <c r="A428" s="44"/>
      <c r="B428" s="46"/>
      <c r="C428" s="46"/>
      <c r="D428" s="46"/>
      <c r="E428" s="46"/>
      <c r="F428" s="46"/>
      <c r="G428" s="46"/>
      <c r="H428" s="46"/>
      <c r="I428" s="46"/>
      <c r="J428" s="46"/>
      <c r="K428" s="46"/>
      <c r="L428" s="15"/>
    </row>
    <row r="429" spans="1:12" x14ac:dyDescent="0.25">
      <c r="A429" s="44"/>
      <c r="B429" s="46"/>
      <c r="C429" s="46"/>
      <c r="D429" s="46"/>
      <c r="E429" s="46"/>
      <c r="F429" s="46"/>
      <c r="G429" s="46"/>
      <c r="H429" s="46"/>
      <c r="I429" s="46"/>
      <c r="J429" s="46"/>
      <c r="K429" s="46"/>
      <c r="L429" s="15"/>
    </row>
    <row r="430" spans="1:12" x14ac:dyDescent="0.25">
      <c r="A430" s="44"/>
      <c r="B430" s="46"/>
      <c r="C430" s="46"/>
      <c r="D430" s="46"/>
      <c r="E430" s="46"/>
      <c r="F430" s="46"/>
      <c r="G430" s="46"/>
      <c r="H430" s="46"/>
      <c r="I430" s="46"/>
      <c r="J430" s="46"/>
      <c r="K430" s="46"/>
      <c r="L430" s="15"/>
    </row>
    <row r="431" spans="1:12" x14ac:dyDescent="0.25">
      <c r="A431" s="44"/>
      <c r="B431" s="46"/>
      <c r="C431" s="46"/>
      <c r="D431" s="46"/>
      <c r="E431" s="46"/>
      <c r="F431" s="46"/>
      <c r="G431" s="46"/>
      <c r="H431" s="46"/>
      <c r="I431" s="46"/>
      <c r="J431" s="46"/>
      <c r="K431" s="46"/>
      <c r="L431" s="15"/>
    </row>
    <row r="432" spans="1:12" x14ac:dyDescent="0.25">
      <c r="A432" s="44"/>
      <c r="B432" s="46"/>
      <c r="C432" s="46"/>
      <c r="D432" s="46"/>
      <c r="E432" s="46"/>
      <c r="F432" s="46"/>
      <c r="G432" s="46"/>
      <c r="H432" s="46"/>
      <c r="I432" s="46"/>
      <c r="J432" s="46"/>
      <c r="K432" s="46"/>
      <c r="L432" s="15"/>
    </row>
    <row r="433" spans="1:12" x14ac:dyDescent="0.25">
      <c r="A433" s="44"/>
      <c r="B433" s="46"/>
      <c r="C433" s="46"/>
      <c r="D433" s="46"/>
      <c r="E433" s="46"/>
      <c r="F433" s="46"/>
      <c r="G433" s="46"/>
      <c r="H433" s="46"/>
      <c r="I433" s="46"/>
      <c r="J433" s="46"/>
      <c r="K433" s="46"/>
      <c r="L433" s="15"/>
    </row>
    <row r="434" spans="1:12" x14ac:dyDescent="0.25">
      <c r="A434" s="44"/>
      <c r="B434" s="46"/>
      <c r="C434" s="46"/>
      <c r="D434" s="46"/>
      <c r="E434" s="46"/>
      <c r="F434" s="46"/>
      <c r="G434" s="46"/>
      <c r="H434" s="46"/>
      <c r="I434" s="46"/>
      <c r="J434" s="46"/>
      <c r="K434" s="46"/>
      <c r="L434" s="15"/>
    </row>
    <row r="435" spans="1:12" x14ac:dyDescent="0.25">
      <c r="A435" s="44"/>
      <c r="B435" s="46"/>
      <c r="C435" s="46"/>
      <c r="D435" s="46"/>
      <c r="E435" s="46"/>
      <c r="F435" s="46"/>
      <c r="G435" s="46"/>
      <c r="H435" s="46"/>
      <c r="I435" s="46"/>
      <c r="J435" s="46"/>
      <c r="K435" s="46"/>
      <c r="L435" s="15"/>
    </row>
    <row r="436" spans="1:12" x14ac:dyDescent="0.25">
      <c r="A436" s="44"/>
      <c r="B436" s="46"/>
      <c r="C436" s="46"/>
      <c r="D436" s="46"/>
      <c r="E436" s="46"/>
      <c r="F436" s="46"/>
      <c r="G436" s="46"/>
      <c r="H436" s="46"/>
      <c r="I436" s="46"/>
      <c r="J436" s="46"/>
      <c r="K436" s="46"/>
      <c r="L436" s="15"/>
    </row>
    <row r="437" spans="1:12" x14ac:dyDescent="0.25">
      <c r="A437" s="44"/>
      <c r="B437" s="46"/>
      <c r="C437" s="46"/>
      <c r="D437" s="46"/>
      <c r="E437" s="46"/>
      <c r="F437" s="46"/>
      <c r="G437" s="46"/>
      <c r="H437" s="46"/>
      <c r="I437" s="46"/>
      <c r="J437" s="46"/>
      <c r="K437" s="46"/>
      <c r="L437" s="15"/>
    </row>
    <row r="438" spans="1:12" x14ac:dyDescent="0.25">
      <c r="A438" s="44"/>
      <c r="B438" s="46"/>
      <c r="C438" s="46"/>
      <c r="D438" s="46"/>
      <c r="E438" s="46"/>
      <c r="F438" s="46"/>
      <c r="G438" s="46"/>
      <c r="H438" s="46"/>
      <c r="I438" s="46"/>
      <c r="J438" s="46"/>
      <c r="K438" s="46"/>
      <c r="L438" s="15"/>
    </row>
    <row r="439" spans="1:12" x14ac:dyDescent="0.25">
      <c r="A439" s="44"/>
      <c r="B439" s="46"/>
      <c r="C439" s="46"/>
      <c r="D439" s="46"/>
      <c r="E439" s="46"/>
      <c r="F439" s="46"/>
      <c r="G439" s="46"/>
      <c r="H439" s="46"/>
      <c r="I439" s="46"/>
      <c r="J439" s="46"/>
      <c r="K439" s="46"/>
      <c r="L439" s="15"/>
    </row>
    <row r="440" spans="1:12" x14ac:dyDescent="0.25">
      <c r="A440" s="44"/>
      <c r="B440" s="46"/>
      <c r="C440" s="46"/>
      <c r="D440" s="46"/>
      <c r="E440" s="46"/>
      <c r="F440" s="46"/>
      <c r="G440" s="46"/>
      <c r="H440" s="46"/>
      <c r="I440" s="46"/>
      <c r="J440" s="46"/>
      <c r="K440" s="46"/>
      <c r="L440" s="15"/>
    </row>
    <row r="441" spans="1:12" x14ac:dyDescent="0.25">
      <c r="A441" s="44"/>
      <c r="B441" s="46"/>
      <c r="C441" s="46"/>
      <c r="D441" s="46"/>
      <c r="E441" s="46"/>
      <c r="F441" s="46"/>
      <c r="G441" s="46"/>
      <c r="H441" s="46"/>
      <c r="I441" s="46"/>
      <c r="J441" s="46"/>
      <c r="K441" s="46"/>
      <c r="L441" s="15"/>
    </row>
    <row r="442" spans="1:12" x14ac:dyDescent="0.25">
      <c r="A442" s="44"/>
      <c r="B442" s="46"/>
      <c r="C442" s="46"/>
      <c r="D442" s="46"/>
      <c r="E442" s="46"/>
      <c r="F442" s="46"/>
      <c r="G442" s="46"/>
      <c r="H442" s="46"/>
      <c r="I442" s="46"/>
      <c r="J442" s="46"/>
      <c r="K442" s="46"/>
      <c r="L442" s="15"/>
    </row>
    <row r="443" spans="1:12" x14ac:dyDescent="0.25">
      <c r="A443" s="44"/>
      <c r="B443" s="46"/>
      <c r="C443" s="46"/>
      <c r="D443" s="46"/>
      <c r="E443" s="46"/>
      <c r="F443" s="46"/>
      <c r="G443" s="46"/>
      <c r="H443" s="46"/>
      <c r="I443" s="46"/>
      <c r="J443" s="46"/>
      <c r="K443" s="46"/>
      <c r="L443" s="15"/>
    </row>
    <row r="444" spans="1:12" x14ac:dyDescent="0.25">
      <c r="A444" s="44"/>
      <c r="B444" s="46"/>
      <c r="C444" s="46"/>
      <c r="D444" s="46"/>
      <c r="E444" s="46"/>
      <c r="F444" s="46"/>
      <c r="G444" s="46"/>
      <c r="H444" s="46"/>
      <c r="I444" s="46"/>
      <c r="J444" s="46"/>
      <c r="K444" s="46"/>
      <c r="L444" s="15"/>
    </row>
    <row r="445" spans="1:12" x14ac:dyDescent="0.25">
      <c r="A445" s="44"/>
      <c r="B445" s="46"/>
      <c r="C445" s="46"/>
      <c r="D445" s="46"/>
      <c r="E445" s="46"/>
      <c r="F445" s="46"/>
      <c r="G445" s="46"/>
      <c r="H445" s="46"/>
      <c r="I445" s="46"/>
      <c r="J445" s="46"/>
      <c r="K445" s="46"/>
      <c r="L445" s="15"/>
    </row>
    <row r="446" spans="1:12" x14ac:dyDescent="0.25">
      <c r="A446" s="44"/>
      <c r="B446" s="46"/>
      <c r="C446" s="46"/>
      <c r="D446" s="46"/>
      <c r="E446" s="46"/>
      <c r="F446" s="46"/>
      <c r="G446" s="46"/>
      <c r="H446" s="46"/>
      <c r="I446" s="46"/>
      <c r="J446" s="46"/>
      <c r="K446" s="46"/>
      <c r="L446" s="15"/>
    </row>
    <row r="447" spans="1:12" x14ac:dyDescent="0.25">
      <c r="A447" s="44"/>
      <c r="B447" s="46"/>
      <c r="C447" s="46"/>
      <c r="D447" s="46"/>
      <c r="E447" s="46"/>
      <c r="F447" s="46"/>
      <c r="G447" s="46"/>
      <c r="H447" s="46"/>
      <c r="I447" s="46"/>
      <c r="J447" s="46"/>
      <c r="K447" s="46"/>
      <c r="L447" s="15"/>
    </row>
    <row r="448" spans="1:12" x14ac:dyDescent="0.25">
      <c r="A448" s="44"/>
      <c r="B448" s="46"/>
      <c r="C448" s="46"/>
      <c r="D448" s="46"/>
      <c r="E448" s="46"/>
      <c r="F448" s="46"/>
      <c r="G448" s="46"/>
      <c r="H448" s="46"/>
      <c r="I448" s="46"/>
      <c r="J448" s="46"/>
      <c r="K448" s="46"/>
      <c r="L448" s="15"/>
    </row>
    <row r="449" spans="1:12" x14ac:dyDescent="0.25">
      <c r="A449" s="44"/>
      <c r="B449" s="46"/>
      <c r="C449" s="46"/>
      <c r="D449" s="46"/>
      <c r="E449" s="46"/>
      <c r="F449" s="46"/>
      <c r="G449" s="46"/>
      <c r="H449" s="46"/>
      <c r="I449" s="46"/>
      <c r="J449" s="46"/>
      <c r="K449" s="46"/>
      <c r="L449" s="15"/>
    </row>
    <row r="450" spans="1:12" x14ac:dyDescent="0.25">
      <c r="A450" s="44"/>
      <c r="B450" s="46"/>
      <c r="C450" s="46"/>
      <c r="D450" s="46"/>
      <c r="E450" s="46"/>
      <c r="F450" s="46"/>
      <c r="G450" s="46"/>
      <c r="H450" s="46"/>
      <c r="I450" s="46"/>
      <c r="J450" s="46"/>
      <c r="K450" s="46"/>
      <c r="L450" s="15"/>
    </row>
    <row r="451" spans="1:12" x14ac:dyDescent="0.25">
      <c r="A451" s="44"/>
      <c r="B451" s="46"/>
      <c r="C451" s="46"/>
      <c r="D451" s="46"/>
      <c r="E451" s="46"/>
      <c r="F451" s="46"/>
      <c r="G451" s="46"/>
      <c r="H451" s="46"/>
      <c r="I451" s="46"/>
      <c r="J451" s="46"/>
      <c r="K451" s="46"/>
      <c r="L451" s="15"/>
    </row>
    <row r="452" spans="1:12" x14ac:dyDescent="0.25">
      <c r="A452" s="44"/>
      <c r="B452" s="46"/>
      <c r="C452" s="46"/>
      <c r="D452" s="46"/>
      <c r="E452" s="46"/>
      <c r="F452" s="46"/>
      <c r="G452" s="46"/>
      <c r="H452" s="46"/>
      <c r="I452" s="46"/>
      <c r="J452" s="46"/>
      <c r="K452" s="46"/>
      <c r="L452" s="15"/>
    </row>
    <row r="453" spans="1:12" x14ac:dyDescent="0.25">
      <c r="A453" s="44"/>
      <c r="B453" s="46"/>
      <c r="C453" s="46"/>
      <c r="D453" s="46"/>
      <c r="E453" s="46"/>
      <c r="F453" s="46"/>
      <c r="G453" s="46"/>
      <c r="H453" s="46"/>
      <c r="I453" s="46"/>
      <c r="J453" s="46"/>
      <c r="K453" s="46"/>
      <c r="L453" s="15"/>
    </row>
    <row r="454" spans="1:12" x14ac:dyDescent="0.25">
      <c r="A454" s="44"/>
      <c r="B454" s="46"/>
      <c r="C454" s="46"/>
      <c r="D454" s="46"/>
      <c r="E454" s="46"/>
      <c r="F454" s="46"/>
      <c r="G454" s="46"/>
      <c r="H454" s="46"/>
      <c r="I454" s="46"/>
      <c r="J454" s="46"/>
      <c r="K454" s="46"/>
      <c r="L454" s="15"/>
    </row>
    <row r="455" spans="1:12" x14ac:dyDescent="0.25">
      <c r="A455" s="44"/>
      <c r="B455" s="46"/>
      <c r="C455" s="46"/>
      <c r="D455" s="46"/>
      <c r="E455" s="46"/>
      <c r="F455" s="46"/>
      <c r="G455" s="46"/>
      <c r="H455" s="46"/>
      <c r="I455" s="46"/>
      <c r="J455" s="46"/>
      <c r="K455" s="46"/>
      <c r="L455" s="15"/>
    </row>
    <row r="456" spans="1:12" x14ac:dyDescent="0.25">
      <c r="A456" s="44"/>
      <c r="B456" s="46"/>
      <c r="C456" s="46"/>
      <c r="D456" s="46"/>
      <c r="E456" s="46"/>
      <c r="F456" s="46"/>
      <c r="G456" s="46"/>
      <c r="H456" s="46"/>
      <c r="I456" s="46"/>
      <c r="J456" s="46"/>
      <c r="K456" s="46"/>
      <c r="L456" s="15"/>
    </row>
    <row r="457" spans="1:12" x14ac:dyDescent="0.25">
      <c r="A457" s="44"/>
      <c r="B457" s="46"/>
      <c r="C457" s="46"/>
      <c r="D457" s="46"/>
      <c r="E457" s="46"/>
      <c r="F457" s="46"/>
      <c r="G457" s="46"/>
      <c r="H457" s="46"/>
      <c r="I457" s="46"/>
      <c r="J457" s="46"/>
      <c r="K457" s="46"/>
      <c r="L457" s="15"/>
    </row>
    <row r="458" spans="1:12" x14ac:dyDescent="0.25">
      <c r="A458" s="44"/>
      <c r="B458" s="46"/>
      <c r="C458" s="46"/>
      <c r="D458" s="46"/>
      <c r="E458" s="46"/>
      <c r="F458" s="46"/>
      <c r="G458" s="46"/>
      <c r="H458" s="46"/>
      <c r="I458" s="46"/>
      <c r="J458" s="46"/>
      <c r="K458" s="46"/>
      <c r="L458" s="15"/>
    </row>
    <row r="459" spans="1:12" x14ac:dyDescent="0.25">
      <c r="A459" s="44"/>
      <c r="B459" s="46"/>
      <c r="C459" s="46"/>
      <c r="D459" s="46"/>
      <c r="E459" s="46"/>
      <c r="F459" s="46"/>
      <c r="G459" s="46"/>
      <c r="H459" s="46"/>
      <c r="I459" s="46"/>
      <c r="J459" s="46"/>
      <c r="K459" s="46"/>
      <c r="L459" s="15"/>
    </row>
    <row r="460" spans="1:12" x14ac:dyDescent="0.25">
      <c r="A460" s="44"/>
      <c r="B460" s="46"/>
      <c r="C460" s="46"/>
      <c r="D460" s="46"/>
      <c r="E460" s="46"/>
      <c r="F460" s="46"/>
      <c r="G460" s="46"/>
      <c r="H460" s="46"/>
      <c r="I460" s="46"/>
      <c r="J460" s="46"/>
      <c r="K460" s="46"/>
      <c r="L460" s="15"/>
    </row>
    <row r="461" spans="1:12" x14ac:dyDescent="0.25">
      <c r="A461" s="44"/>
      <c r="B461" s="46"/>
      <c r="C461" s="46"/>
      <c r="D461" s="46"/>
      <c r="E461" s="46"/>
      <c r="F461" s="46"/>
      <c r="G461" s="46"/>
      <c r="H461" s="46"/>
      <c r="I461" s="46"/>
      <c r="J461" s="46"/>
      <c r="K461" s="46"/>
      <c r="L461" s="15"/>
    </row>
    <row r="462" spans="1:12" x14ac:dyDescent="0.25">
      <c r="A462" s="44"/>
      <c r="B462" s="46"/>
      <c r="C462" s="46"/>
      <c r="D462" s="46"/>
      <c r="E462" s="46"/>
      <c r="F462" s="46"/>
      <c r="G462" s="46"/>
      <c r="H462" s="46"/>
      <c r="I462" s="46"/>
      <c r="J462" s="46"/>
      <c r="K462" s="46"/>
      <c r="L462" s="15"/>
    </row>
    <row r="463" spans="1:12" x14ac:dyDescent="0.25">
      <c r="A463" s="44"/>
      <c r="B463" s="46"/>
      <c r="C463" s="46"/>
      <c r="D463" s="46"/>
      <c r="E463" s="46"/>
      <c r="F463" s="46"/>
      <c r="G463" s="46"/>
      <c r="H463" s="46"/>
      <c r="I463" s="46"/>
      <c r="J463" s="46"/>
      <c r="K463" s="46"/>
      <c r="L463" s="15"/>
    </row>
    <row r="464" spans="1:12" x14ac:dyDescent="0.25">
      <c r="A464" s="44"/>
      <c r="B464" s="46"/>
      <c r="C464" s="46"/>
      <c r="D464" s="46"/>
      <c r="E464" s="46"/>
      <c r="F464" s="46"/>
      <c r="G464" s="46"/>
      <c r="H464" s="46"/>
      <c r="I464" s="46"/>
      <c r="J464" s="46"/>
      <c r="K464" s="46"/>
      <c r="L464" s="15"/>
    </row>
    <row r="465" spans="1:12" x14ac:dyDescent="0.25">
      <c r="A465" s="44"/>
      <c r="B465" s="46"/>
      <c r="C465" s="46"/>
      <c r="D465" s="46"/>
      <c r="E465" s="46"/>
      <c r="F465" s="46"/>
      <c r="G465" s="46"/>
      <c r="H465" s="46"/>
      <c r="I465" s="46"/>
      <c r="J465" s="46"/>
      <c r="K465" s="46"/>
      <c r="L465" s="15"/>
    </row>
    <row r="466" spans="1:12" x14ac:dyDescent="0.25">
      <c r="A466" s="44"/>
      <c r="B466" s="46"/>
      <c r="C466" s="46"/>
      <c r="D466" s="46"/>
      <c r="E466" s="46"/>
      <c r="F466" s="46"/>
      <c r="G466" s="46"/>
      <c r="H466" s="46"/>
      <c r="I466" s="46"/>
      <c r="J466" s="46"/>
      <c r="K466" s="46"/>
      <c r="L466" s="15"/>
    </row>
    <row r="467" spans="1:12" x14ac:dyDescent="0.25">
      <c r="A467" s="44"/>
      <c r="B467" s="46"/>
      <c r="C467" s="46"/>
      <c r="D467" s="46"/>
      <c r="E467" s="46"/>
      <c r="F467" s="46"/>
      <c r="G467" s="46"/>
      <c r="H467" s="46"/>
      <c r="I467" s="46"/>
      <c r="J467" s="46"/>
      <c r="K467" s="46"/>
      <c r="L467" s="15"/>
    </row>
    <row r="468" spans="1:12" x14ac:dyDescent="0.25">
      <c r="A468" s="44"/>
      <c r="B468" s="46"/>
      <c r="C468" s="46"/>
      <c r="D468" s="46"/>
      <c r="E468" s="46"/>
      <c r="F468" s="46"/>
      <c r="G468" s="46"/>
      <c r="H468" s="46"/>
      <c r="I468" s="46"/>
      <c r="J468" s="46"/>
      <c r="K468" s="46"/>
      <c r="L468" s="15"/>
    </row>
    <row r="469" spans="1:12" x14ac:dyDescent="0.25">
      <c r="A469" s="44"/>
      <c r="B469" s="46"/>
      <c r="C469" s="46"/>
      <c r="D469" s="46"/>
      <c r="E469" s="46"/>
      <c r="F469" s="46"/>
      <c r="G469" s="46"/>
      <c r="H469" s="46"/>
      <c r="I469" s="46"/>
      <c r="J469" s="46"/>
      <c r="K469" s="46"/>
      <c r="L469" s="15"/>
    </row>
    <row r="470" spans="1:12" x14ac:dyDescent="0.25">
      <c r="A470" s="44"/>
      <c r="B470" s="46"/>
      <c r="C470" s="46"/>
      <c r="D470" s="46"/>
      <c r="E470" s="46"/>
      <c r="F470" s="46"/>
      <c r="G470" s="46"/>
      <c r="H470" s="46"/>
      <c r="I470" s="46"/>
      <c r="J470" s="46"/>
      <c r="K470" s="46"/>
      <c r="L470" s="15"/>
    </row>
    <row r="471" spans="1:12" x14ac:dyDescent="0.25">
      <c r="A471" s="44"/>
      <c r="B471" s="46"/>
      <c r="C471" s="46"/>
      <c r="D471" s="46"/>
      <c r="E471" s="46"/>
      <c r="F471" s="46"/>
      <c r="G471" s="46"/>
      <c r="H471" s="46"/>
      <c r="I471" s="46"/>
      <c r="J471" s="46"/>
      <c r="K471" s="46"/>
      <c r="L471" s="15"/>
    </row>
    <row r="472" spans="1:12" x14ac:dyDescent="0.25">
      <c r="A472" s="44"/>
      <c r="B472" s="46"/>
      <c r="C472" s="46"/>
      <c r="D472" s="46"/>
      <c r="E472" s="46"/>
      <c r="F472" s="46"/>
      <c r="G472" s="46"/>
      <c r="H472" s="46"/>
      <c r="I472" s="46"/>
      <c r="J472" s="46"/>
      <c r="K472" s="46"/>
      <c r="L472" s="15"/>
    </row>
    <row r="473" spans="1:12" x14ac:dyDescent="0.25">
      <c r="A473" s="44"/>
      <c r="B473" s="46"/>
      <c r="C473" s="46"/>
      <c r="D473" s="46"/>
      <c r="E473" s="46"/>
      <c r="F473" s="46"/>
      <c r="G473" s="46"/>
      <c r="H473" s="46"/>
      <c r="I473" s="46"/>
      <c r="J473" s="46"/>
      <c r="K473" s="46"/>
      <c r="L473" s="15"/>
    </row>
    <row r="474" spans="1:12" x14ac:dyDescent="0.25">
      <c r="A474" s="44"/>
      <c r="B474" s="46"/>
      <c r="C474" s="46"/>
      <c r="D474" s="46"/>
      <c r="E474" s="46"/>
      <c r="F474" s="46"/>
      <c r="G474" s="46"/>
      <c r="H474" s="46"/>
      <c r="I474" s="46"/>
      <c r="J474" s="46"/>
      <c r="K474" s="46"/>
      <c r="L474" s="15"/>
    </row>
    <row r="475" spans="1:12" x14ac:dyDescent="0.25">
      <c r="A475" s="44"/>
      <c r="B475" s="46"/>
      <c r="C475" s="46"/>
      <c r="D475" s="46"/>
      <c r="E475" s="46"/>
      <c r="F475" s="46"/>
      <c r="G475" s="46"/>
      <c r="H475" s="46"/>
      <c r="I475" s="46"/>
      <c r="J475" s="46"/>
      <c r="K475" s="46"/>
      <c r="L475" s="15"/>
    </row>
    <row r="476" spans="1:12" x14ac:dyDescent="0.25">
      <c r="A476" s="44"/>
      <c r="B476" s="46"/>
      <c r="C476" s="46"/>
      <c r="D476" s="46"/>
      <c r="E476" s="46"/>
      <c r="F476" s="46"/>
      <c r="G476" s="46"/>
      <c r="H476" s="46"/>
      <c r="I476" s="46"/>
      <c r="J476" s="46"/>
      <c r="K476" s="46"/>
      <c r="L476" s="15"/>
    </row>
    <row r="477" spans="1:12" x14ac:dyDescent="0.25">
      <c r="A477" s="44"/>
      <c r="B477" s="46"/>
      <c r="C477" s="46"/>
      <c r="D477" s="46"/>
      <c r="E477" s="46"/>
      <c r="F477" s="46"/>
      <c r="G477" s="46"/>
      <c r="H477" s="46"/>
      <c r="I477" s="46"/>
      <c r="J477" s="46"/>
      <c r="K477" s="46"/>
      <c r="L477" s="15"/>
    </row>
    <row r="478" spans="1:12" x14ac:dyDescent="0.25">
      <c r="A478" s="44"/>
      <c r="B478" s="46"/>
      <c r="C478" s="46"/>
      <c r="D478" s="46"/>
      <c r="E478" s="46"/>
      <c r="F478" s="46"/>
      <c r="G478" s="46"/>
      <c r="H478" s="46"/>
      <c r="I478" s="46"/>
      <c r="J478" s="46"/>
      <c r="K478" s="46"/>
      <c r="L478" s="15"/>
    </row>
    <row r="479" spans="1:12" x14ac:dyDescent="0.25">
      <c r="A479" s="44"/>
      <c r="B479" s="46"/>
      <c r="C479" s="46"/>
      <c r="D479" s="46"/>
      <c r="E479" s="46"/>
      <c r="F479" s="46"/>
      <c r="G479" s="46"/>
      <c r="H479" s="46"/>
      <c r="I479" s="46"/>
      <c r="J479" s="46"/>
      <c r="K479" s="46"/>
      <c r="L479" s="15"/>
    </row>
    <row r="480" spans="1:12" x14ac:dyDescent="0.25">
      <c r="A480" s="44"/>
      <c r="B480" s="46"/>
      <c r="C480" s="46"/>
      <c r="D480" s="46"/>
      <c r="E480" s="46"/>
      <c r="F480" s="46"/>
      <c r="G480" s="46"/>
      <c r="H480" s="46"/>
      <c r="I480" s="46"/>
      <c r="J480" s="46"/>
      <c r="K480" s="46"/>
      <c r="L480" s="15"/>
    </row>
    <row r="481" spans="1:12" x14ac:dyDescent="0.25">
      <c r="A481" s="44"/>
      <c r="B481" s="46"/>
      <c r="C481" s="46"/>
      <c r="D481" s="46"/>
      <c r="E481" s="46"/>
      <c r="F481" s="46"/>
      <c r="G481" s="46"/>
      <c r="H481" s="46"/>
      <c r="I481" s="46"/>
      <c r="J481" s="46"/>
      <c r="K481" s="46"/>
      <c r="L481" s="15"/>
    </row>
    <row r="482" spans="1:12" x14ac:dyDescent="0.25">
      <c r="A482" s="44"/>
      <c r="B482" s="46"/>
      <c r="C482" s="46"/>
      <c r="D482" s="46"/>
      <c r="E482" s="46"/>
      <c r="F482" s="46"/>
      <c r="G482" s="46"/>
      <c r="H482" s="46"/>
      <c r="I482" s="46"/>
      <c r="J482" s="46"/>
      <c r="K482" s="46"/>
      <c r="L482" s="15"/>
    </row>
    <row r="483" spans="1:12" x14ac:dyDescent="0.25">
      <c r="A483" s="44"/>
      <c r="B483" s="46"/>
      <c r="C483" s="46"/>
      <c r="D483" s="46"/>
      <c r="E483" s="46"/>
      <c r="F483" s="46"/>
      <c r="G483" s="46"/>
      <c r="H483" s="46"/>
      <c r="I483" s="46"/>
      <c r="J483" s="46"/>
      <c r="K483" s="46"/>
      <c r="L483" s="15"/>
    </row>
    <row r="484" spans="1:12" x14ac:dyDescent="0.25">
      <c r="A484" s="44"/>
      <c r="B484" s="46"/>
      <c r="C484" s="46"/>
      <c r="D484" s="46"/>
      <c r="E484" s="46"/>
      <c r="F484" s="46"/>
      <c r="G484" s="46"/>
      <c r="H484" s="46"/>
      <c r="I484" s="46"/>
      <c r="J484" s="46"/>
      <c r="K484" s="46"/>
      <c r="L484" s="15"/>
    </row>
    <row r="485" spans="1:12" x14ac:dyDescent="0.25">
      <c r="A485" s="44"/>
      <c r="B485" s="46"/>
      <c r="C485" s="46"/>
      <c r="D485" s="46"/>
      <c r="E485" s="46"/>
      <c r="F485" s="46"/>
      <c r="G485" s="46"/>
      <c r="H485" s="46"/>
      <c r="I485" s="46"/>
      <c r="J485" s="46"/>
      <c r="K485" s="46"/>
      <c r="L485" s="15"/>
    </row>
    <row r="486" spans="1:12" x14ac:dyDescent="0.25">
      <c r="A486" s="44"/>
      <c r="B486" s="46"/>
      <c r="C486" s="46"/>
      <c r="D486" s="46"/>
      <c r="E486" s="46"/>
      <c r="F486" s="46"/>
      <c r="G486" s="46"/>
      <c r="H486" s="46"/>
      <c r="I486" s="46"/>
      <c r="J486" s="46"/>
      <c r="K486" s="46"/>
      <c r="L486" s="15"/>
    </row>
    <row r="487" spans="1:12" x14ac:dyDescent="0.25">
      <c r="A487" s="44"/>
      <c r="B487" s="46"/>
      <c r="C487" s="46"/>
      <c r="D487" s="46"/>
      <c r="E487" s="46"/>
      <c r="F487" s="46"/>
      <c r="G487" s="46"/>
      <c r="H487" s="46"/>
      <c r="I487" s="46"/>
      <c r="J487" s="46"/>
      <c r="K487" s="46"/>
      <c r="L487" s="15"/>
    </row>
    <row r="488" spans="1:12" x14ac:dyDescent="0.25">
      <c r="A488" s="44"/>
      <c r="B488" s="46"/>
      <c r="C488" s="46"/>
      <c r="D488" s="46"/>
      <c r="E488" s="46"/>
      <c r="F488" s="46"/>
      <c r="G488" s="46"/>
      <c r="H488" s="46"/>
      <c r="I488" s="46"/>
      <c r="J488" s="46"/>
      <c r="K488" s="46"/>
      <c r="L488" s="15"/>
    </row>
    <row r="489" spans="1:12" x14ac:dyDescent="0.25">
      <c r="A489" s="44"/>
      <c r="B489" s="46"/>
      <c r="C489" s="46"/>
      <c r="D489" s="46"/>
      <c r="E489" s="46"/>
      <c r="F489" s="46"/>
      <c r="G489" s="46"/>
      <c r="H489" s="46"/>
      <c r="I489" s="46"/>
      <c r="J489" s="46"/>
      <c r="K489" s="46"/>
      <c r="L489" s="15"/>
    </row>
    <row r="490" spans="1:12" x14ac:dyDescent="0.25">
      <c r="A490" s="44"/>
      <c r="B490" s="46"/>
      <c r="C490" s="46"/>
      <c r="D490" s="46"/>
      <c r="E490" s="46"/>
      <c r="F490" s="46"/>
      <c r="G490" s="46"/>
      <c r="H490" s="46"/>
      <c r="I490" s="46"/>
      <c r="J490" s="46"/>
      <c r="K490" s="46"/>
      <c r="L490" s="15"/>
    </row>
    <row r="491" spans="1:12" x14ac:dyDescent="0.25">
      <c r="A491" s="44"/>
      <c r="B491" s="46"/>
      <c r="C491" s="46"/>
      <c r="D491" s="46"/>
      <c r="E491" s="46"/>
      <c r="F491" s="46"/>
      <c r="G491" s="46"/>
      <c r="H491" s="46"/>
      <c r="I491" s="46"/>
      <c r="J491" s="46"/>
      <c r="K491" s="46"/>
      <c r="L491" s="15"/>
    </row>
    <row r="492" spans="1:12" x14ac:dyDescent="0.25">
      <c r="A492" s="44"/>
      <c r="B492" s="46"/>
      <c r="C492" s="46"/>
      <c r="D492" s="46"/>
      <c r="E492" s="46"/>
      <c r="F492" s="46"/>
      <c r="G492" s="46"/>
      <c r="H492" s="46"/>
      <c r="I492" s="46"/>
      <c r="J492" s="46"/>
      <c r="K492" s="46"/>
      <c r="L492" s="15"/>
    </row>
    <row r="493" spans="1:12" x14ac:dyDescent="0.25">
      <c r="A493" s="44"/>
      <c r="B493" s="46"/>
      <c r="C493" s="46"/>
      <c r="D493" s="46"/>
      <c r="E493" s="46"/>
      <c r="F493" s="46"/>
      <c r="G493" s="46"/>
      <c r="H493" s="46"/>
      <c r="I493" s="46"/>
      <c r="J493" s="46"/>
      <c r="K493" s="46"/>
      <c r="L493" s="15"/>
    </row>
    <row r="494" spans="1:12" x14ac:dyDescent="0.25">
      <c r="A494" s="44"/>
      <c r="B494" s="46"/>
      <c r="C494" s="46"/>
      <c r="D494" s="46"/>
      <c r="E494" s="46"/>
      <c r="F494" s="46"/>
      <c r="G494" s="46"/>
      <c r="H494" s="46"/>
      <c r="I494" s="46"/>
      <c r="J494" s="46"/>
      <c r="K494" s="46"/>
      <c r="L494" s="15"/>
    </row>
    <row r="495" spans="1:12" x14ac:dyDescent="0.25">
      <c r="A495" s="44"/>
      <c r="B495" s="46"/>
      <c r="C495" s="46"/>
      <c r="D495" s="46"/>
      <c r="E495" s="46"/>
      <c r="F495" s="46"/>
      <c r="G495" s="46"/>
      <c r="H495" s="46"/>
      <c r="I495" s="46"/>
      <c r="J495" s="46"/>
      <c r="K495" s="46"/>
      <c r="L495" s="15"/>
    </row>
    <row r="496" spans="1:12" x14ac:dyDescent="0.25">
      <c r="A496" s="44"/>
      <c r="B496" s="46"/>
      <c r="C496" s="46"/>
      <c r="D496" s="46"/>
      <c r="E496" s="46"/>
      <c r="F496" s="46"/>
      <c r="G496" s="46"/>
      <c r="H496" s="46"/>
      <c r="I496" s="46"/>
      <c r="J496" s="46"/>
      <c r="K496" s="46"/>
      <c r="L496" s="15"/>
    </row>
    <row r="497" spans="1:12" x14ac:dyDescent="0.25">
      <c r="A497" s="44"/>
      <c r="B497" s="46"/>
      <c r="C497" s="46"/>
      <c r="D497" s="46"/>
      <c r="E497" s="46"/>
      <c r="F497" s="46"/>
      <c r="G497" s="46"/>
      <c r="H497" s="46"/>
      <c r="I497" s="46"/>
      <c r="J497" s="46"/>
      <c r="K497" s="46"/>
      <c r="L497" s="15"/>
    </row>
    <row r="498" spans="1:12" x14ac:dyDescent="0.25">
      <c r="A498" s="44"/>
      <c r="B498" s="46"/>
      <c r="C498" s="46"/>
      <c r="D498" s="46"/>
      <c r="E498" s="46"/>
      <c r="F498" s="46"/>
      <c r="G498" s="46"/>
      <c r="H498" s="46"/>
      <c r="I498" s="46"/>
      <c r="J498" s="46"/>
      <c r="K498" s="46"/>
      <c r="L498" s="15"/>
    </row>
    <row r="499" spans="1:12" x14ac:dyDescent="0.25">
      <c r="A499" s="44"/>
      <c r="B499" s="46"/>
      <c r="C499" s="46"/>
      <c r="D499" s="46"/>
      <c r="E499" s="46"/>
      <c r="F499" s="46"/>
      <c r="G499" s="46"/>
      <c r="H499" s="46"/>
      <c r="I499" s="46"/>
      <c r="J499" s="46"/>
      <c r="K499" s="46"/>
      <c r="L499" s="15"/>
    </row>
    <row r="500" spans="1:12" x14ac:dyDescent="0.25">
      <c r="A500" s="44"/>
      <c r="B500" s="46"/>
      <c r="C500" s="46"/>
      <c r="D500" s="46"/>
      <c r="E500" s="46"/>
      <c r="F500" s="46"/>
      <c r="G500" s="46"/>
      <c r="H500" s="46"/>
      <c r="I500" s="46"/>
      <c r="J500" s="46"/>
      <c r="K500" s="46"/>
      <c r="L500" s="15"/>
    </row>
    <row r="501" spans="1:12" x14ac:dyDescent="0.25">
      <c r="A501" s="44"/>
      <c r="B501" s="46"/>
      <c r="C501" s="46"/>
      <c r="D501" s="46"/>
      <c r="E501" s="46"/>
      <c r="F501" s="46"/>
      <c r="G501" s="46"/>
      <c r="H501" s="46"/>
      <c r="I501" s="46"/>
      <c r="J501" s="46"/>
      <c r="K501" s="46"/>
      <c r="L501" s="15"/>
    </row>
    <row r="502" spans="1:12" x14ac:dyDescent="0.25">
      <c r="A502" s="44"/>
      <c r="B502" s="46"/>
      <c r="C502" s="46"/>
      <c r="D502" s="46"/>
      <c r="E502" s="46"/>
      <c r="F502" s="46"/>
      <c r="G502" s="46"/>
      <c r="H502" s="46"/>
      <c r="I502" s="46"/>
      <c r="J502" s="46"/>
      <c r="K502" s="46"/>
      <c r="L502" s="15"/>
    </row>
    <row r="503" spans="1:12" x14ac:dyDescent="0.25">
      <c r="A503" s="44"/>
      <c r="B503" s="46"/>
      <c r="C503" s="46"/>
      <c r="D503" s="46"/>
      <c r="E503" s="46"/>
      <c r="F503" s="46"/>
      <c r="G503" s="46"/>
      <c r="H503" s="46"/>
      <c r="I503" s="46"/>
      <c r="J503" s="46"/>
      <c r="K503" s="46"/>
      <c r="L503" s="15"/>
    </row>
    <row r="504" spans="1:12" x14ac:dyDescent="0.25">
      <c r="A504" s="44"/>
      <c r="B504" s="46"/>
      <c r="C504" s="46"/>
      <c r="D504" s="46"/>
      <c r="E504" s="46"/>
      <c r="F504" s="46"/>
      <c r="G504" s="46"/>
      <c r="H504" s="46"/>
      <c r="I504" s="46"/>
      <c r="J504" s="46"/>
      <c r="K504" s="46"/>
      <c r="L504" s="15"/>
    </row>
    <row r="505" spans="1:12" x14ac:dyDescent="0.25">
      <c r="A505" s="44"/>
      <c r="B505" s="46"/>
      <c r="C505" s="46"/>
      <c r="D505" s="46"/>
      <c r="E505" s="46"/>
      <c r="F505" s="46"/>
      <c r="G505" s="46"/>
      <c r="H505" s="46"/>
      <c r="I505" s="46"/>
      <c r="J505" s="46"/>
      <c r="K505" s="46"/>
      <c r="L505" s="15"/>
    </row>
    <row r="506" spans="1:12" x14ac:dyDescent="0.25">
      <c r="A506" s="44"/>
      <c r="B506" s="46"/>
      <c r="C506" s="46"/>
      <c r="D506" s="46"/>
      <c r="E506" s="46"/>
      <c r="F506" s="46"/>
      <c r="G506" s="46"/>
      <c r="H506" s="46"/>
      <c r="I506" s="46"/>
      <c r="J506" s="46"/>
      <c r="K506" s="46"/>
      <c r="L506" s="15"/>
    </row>
    <row r="507" spans="1:12" x14ac:dyDescent="0.25">
      <c r="A507" s="44"/>
      <c r="B507" s="46"/>
      <c r="C507" s="46"/>
      <c r="D507" s="46"/>
      <c r="E507" s="46"/>
      <c r="F507" s="46"/>
      <c r="G507" s="46"/>
      <c r="H507" s="46"/>
      <c r="I507" s="46"/>
      <c r="J507" s="46"/>
      <c r="K507" s="46"/>
      <c r="L507" s="15"/>
    </row>
    <row r="508" spans="1:12" x14ac:dyDescent="0.25">
      <c r="A508" s="44"/>
      <c r="B508" s="46"/>
      <c r="C508" s="46"/>
      <c r="D508" s="46"/>
      <c r="E508" s="46"/>
      <c r="F508" s="46"/>
      <c r="G508" s="46"/>
      <c r="H508" s="46"/>
      <c r="I508" s="46"/>
      <c r="J508" s="46"/>
      <c r="K508" s="46"/>
      <c r="L508" s="15"/>
    </row>
    <row r="509" spans="1:12" x14ac:dyDescent="0.25">
      <c r="A509" s="44"/>
      <c r="B509" s="46"/>
      <c r="C509" s="46"/>
      <c r="D509" s="46"/>
      <c r="E509" s="46"/>
      <c r="F509" s="46"/>
      <c r="G509" s="46"/>
      <c r="H509" s="46"/>
      <c r="I509" s="46"/>
      <c r="J509" s="46"/>
      <c r="K509" s="46"/>
      <c r="L509" s="15"/>
    </row>
    <row r="510" spans="1:12" x14ac:dyDescent="0.25">
      <c r="A510" s="44"/>
      <c r="B510" s="46"/>
      <c r="C510" s="46"/>
      <c r="D510" s="46"/>
      <c r="E510" s="46"/>
      <c r="F510" s="46"/>
      <c r="G510" s="46"/>
      <c r="H510" s="46"/>
      <c r="I510" s="46"/>
      <c r="J510" s="46"/>
      <c r="K510" s="46"/>
      <c r="L510" s="15"/>
    </row>
    <row r="511" spans="1:12" x14ac:dyDescent="0.25">
      <c r="A511" s="44"/>
      <c r="B511" s="46"/>
      <c r="C511" s="46"/>
      <c r="D511" s="46"/>
      <c r="E511" s="46"/>
      <c r="F511" s="46"/>
      <c r="G511" s="46"/>
      <c r="H511" s="46"/>
      <c r="I511" s="46"/>
      <c r="J511" s="46"/>
      <c r="K511" s="46"/>
      <c r="L511" s="15"/>
    </row>
    <row r="512" spans="1:12" x14ac:dyDescent="0.25">
      <c r="A512" s="44"/>
      <c r="B512" s="46"/>
      <c r="C512" s="46"/>
      <c r="D512" s="46"/>
      <c r="E512" s="46"/>
      <c r="F512" s="46"/>
      <c r="G512" s="46"/>
      <c r="H512" s="46"/>
      <c r="I512" s="46"/>
      <c r="J512" s="46"/>
      <c r="K512" s="46"/>
      <c r="L512" s="15"/>
    </row>
    <row r="513" spans="1:12" x14ac:dyDescent="0.25">
      <c r="A513" s="44"/>
      <c r="B513" s="46"/>
      <c r="C513" s="46"/>
      <c r="D513" s="46"/>
      <c r="E513" s="46"/>
      <c r="F513" s="46"/>
      <c r="G513" s="46"/>
      <c r="H513" s="46"/>
      <c r="I513" s="46"/>
      <c r="J513" s="46"/>
      <c r="K513" s="46"/>
      <c r="L513" s="15"/>
    </row>
    <row r="514" spans="1:12" x14ac:dyDescent="0.25">
      <c r="A514" s="44"/>
      <c r="B514" s="46"/>
      <c r="C514" s="46"/>
      <c r="D514" s="46"/>
      <c r="E514" s="46"/>
      <c r="F514" s="46"/>
      <c r="G514" s="46"/>
      <c r="H514" s="46"/>
      <c r="I514" s="46"/>
      <c r="J514" s="46"/>
      <c r="K514" s="46"/>
      <c r="L514" s="15"/>
    </row>
    <row r="515" spans="1:12" x14ac:dyDescent="0.25">
      <c r="A515" s="44"/>
      <c r="B515" s="46"/>
      <c r="C515" s="46"/>
      <c r="D515" s="46"/>
      <c r="E515" s="46"/>
      <c r="F515" s="46"/>
      <c r="G515" s="46"/>
      <c r="H515" s="46"/>
      <c r="I515" s="46"/>
      <c r="J515" s="46"/>
      <c r="K515" s="46"/>
      <c r="L515" s="15"/>
    </row>
    <row r="516" spans="1:12" x14ac:dyDescent="0.25">
      <c r="A516" s="44"/>
      <c r="B516" s="46"/>
      <c r="C516" s="46"/>
      <c r="D516" s="46"/>
      <c r="E516" s="46"/>
      <c r="F516" s="46"/>
      <c r="G516" s="46"/>
      <c r="H516" s="46"/>
      <c r="I516" s="46"/>
      <c r="J516" s="46"/>
      <c r="K516" s="46"/>
      <c r="L516" s="15"/>
    </row>
    <row r="517" spans="1:12" x14ac:dyDescent="0.25">
      <c r="A517" s="44"/>
      <c r="B517" s="46"/>
      <c r="C517" s="46"/>
      <c r="D517" s="46"/>
      <c r="E517" s="46"/>
      <c r="F517" s="46"/>
      <c r="G517" s="46"/>
      <c r="H517" s="46"/>
      <c r="I517" s="46"/>
      <c r="J517" s="46"/>
      <c r="K517" s="46"/>
      <c r="L517" s="15"/>
    </row>
    <row r="518" spans="1:12" x14ac:dyDescent="0.25">
      <c r="A518" s="44"/>
      <c r="B518" s="46"/>
      <c r="C518" s="46"/>
      <c r="D518" s="46"/>
      <c r="E518" s="46"/>
      <c r="F518" s="46"/>
      <c r="G518" s="46"/>
      <c r="H518" s="46"/>
      <c r="I518" s="46"/>
      <c r="J518" s="46"/>
      <c r="K518" s="46"/>
      <c r="L518" s="15"/>
    </row>
    <row r="519" spans="1:12" x14ac:dyDescent="0.25">
      <c r="A519" s="44"/>
      <c r="B519" s="46"/>
      <c r="C519" s="46"/>
      <c r="D519" s="46"/>
      <c r="E519" s="46"/>
      <c r="F519" s="46"/>
      <c r="G519" s="46"/>
      <c r="H519" s="46"/>
      <c r="I519" s="46"/>
      <c r="J519" s="46"/>
      <c r="K519" s="46"/>
      <c r="L519" s="15"/>
    </row>
    <row r="520" spans="1:12" x14ac:dyDescent="0.25">
      <c r="A520" s="44"/>
      <c r="B520" s="46"/>
      <c r="C520" s="46"/>
      <c r="D520" s="46"/>
      <c r="E520" s="46"/>
      <c r="F520" s="46"/>
      <c r="G520" s="46"/>
      <c r="H520" s="46"/>
      <c r="I520" s="46"/>
      <c r="J520" s="46"/>
      <c r="K520" s="46"/>
      <c r="L520" s="15"/>
    </row>
    <row r="521" spans="1:12" x14ac:dyDescent="0.25">
      <c r="A521" s="44"/>
      <c r="B521" s="46"/>
      <c r="C521" s="46"/>
      <c r="D521" s="46"/>
      <c r="E521" s="46"/>
      <c r="F521" s="46"/>
      <c r="G521" s="46"/>
      <c r="H521" s="46"/>
      <c r="I521" s="46"/>
      <c r="J521" s="46"/>
      <c r="K521" s="46"/>
      <c r="L521" s="15"/>
    </row>
    <row r="522" spans="1:12" x14ac:dyDescent="0.25">
      <c r="A522" s="44"/>
      <c r="B522" s="46"/>
      <c r="C522" s="46"/>
      <c r="D522" s="46"/>
      <c r="E522" s="46"/>
      <c r="F522" s="46"/>
      <c r="G522" s="46"/>
      <c r="H522" s="46"/>
      <c r="I522" s="46"/>
      <c r="J522" s="46"/>
      <c r="K522" s="46"/>
      <c r="L522" s="15"/>
    </row>
    <row r="523" spans="1:12" x14ac:dyDescent="0.25">
      <c r="A523" s="44"/>
      <c r="B523" s="46"/>
      <c r="C523" s="46"/>
      <c r="D523" s="46"/>
      <c r="E523" s="46"/>
      <c r="F523" s="46"/>
      <c r="G523" s="46"/>
      <c r="H523" s="46"/>
      <c r="I523" s="46"/>
      <c r="J523" s="46"/>
      <c r="K523" s="46"/>
      <c r="L523" s="15"/>
    </row>
    <row r="524" spans="1:12" x14ac:dyDescent="0.25">
      <c r="A524" s="44"/>
      <c r="B524" s="46"/>
      <c r="C524" s="46"/>
      <c r="D524" s="46"/>
      <c r="E524" s="46"/>
      <c r="F524" s="46"/>
      <c r="G524" s="46"/>
      <c r="H524" s="46"/>
      <c r="I524" s="46"/>
      <c r="J524" s="46"/>
      <c r="K524" s="46"/>
      <c r="L524" s="15"/>
    </row>
    <row r="525" spans="1:12" x14ac:dyDescent="0.25">
      <c r="A525" s="44"/>
      <c r="B525" s="46"/>
      <c r="C525" s="46"/>
      <c r="D525" s="46"/>
      <c r="E525" s="46"/>
      <c r="F525" s="46"/>
      <c r="G525" s="46"/>
      <c r="H525" s="46"/>
      <c r="I525" s="46"/>
      <c r="J525" s="46"/>
      <c r="K525" s="46"/>
      <c r="L525" s="15"/>
    </row>
    <row r="526" spans="1:12" x14ac:dyDescent="0.25">
      <c r="A526" s="44"/>
      <c r="B526" s="46"/>
      <c r="C526" s="46"/>
      <c r="D526" s="46"/>
      <c r="E526" s="46"/>
      <c r="F526" s="46"/>
      <c r="G526" s="46"/>
      <c r="H526" s="46"/>
      <c r="I526" s="46"/>
      <c r="J526" s="46"/>
      <c r="K526" s="46"/>
      <c r="L526" s="15"/>
    </row>
    <row r="527" spans="1:12" x14ac:dyDescent="0.25">
      <c r="A527" s="44"/>
      <c r="B527" s="46"/>
      <c r="C527" s="46"/>
      <c r="D527" s="46"/>
      <c r="E527" s="46"/>
      <c r="F527" s="46"/>
      <c r="G527" s="46"/>
      <c r="H527" s="46"/>
      <c r="I527" s="46"/>
      <c r="J527" s="46"/>
      <c r="K527" s="46"/>
      <c r="L527" s="15"/>
    </row>
    <row r="528" spans="1:12" x14ac:dyDescent="0.25">
      <c r="A528" s="44"/>
      <c r="B528" s="46"/>
      <c r="C528" s="46"/>
      <c r="D528" s="46"/>
      <c r="E528" s="46"/>
      <c r="F528" s="46"/>
      <c r="G528" s="46"/>
      <c r="H528" s="46"/>
      <c r="I528" s="46"/>
      <c r="J528" s="46"/>
      <c r="K528" s="46"/>
      <c r="L528" s="15"/>
    </row>
    <row r="529" spans="1:12" x14ac:dyDescent="0.25">
      <c r="A529" s="44"/>
      <c r="B529" s="46"/>
      <c r="C529" s="46"/>
      <c r="D529" s="46"/>
      <c r="E529" s="46"/>
      <c r="F529" s="46"/>
      <c r="G529" s="46"/>
      <c r="H529" s="46"/>
      <c r="I529" s="46"/>
      <c r="J529" s="46"/>
      <c r="K529" s="46"/>
      <c r="L529" s="15"/>
    </row>
    <row r="530" spans="1:12" x14ac:dyDescent="0.25">
      <c r="A530" s="44"/>
      <c r="B530" s="46"/>
      <c r="C530" s="46"/>
      <c r="D530" s="46"/>
      <c r="E530" s="46"/>
      <c r="F530" s="46"/>
      <c r="G530" s="46"/>
      <c r="H530" s="46"/>
      <c r="I530" s="46"/>
      <c r="J530" s="46"/>
      <c r="K530" s="46"/>
      <c r="L530" s="15"/>
    </row>
    <row r="531" spans="1:12" x14ac:dyDescent="0.25">
      <c r="A531" s="44"/>
      <c r="B531" s="46"/>
      <c r="C531" s="46"/>
      <c r="D531" s="46"/>
      <c r="E531" s="46"/>
      <c r="F531" s="46"/>
      <c r="G531" s="46"/>
      <c r="H531" s="46"/>
      <c r="I531" s="46"/>
      <c r="J531" s="46"/>
      <c r="K531" s="46"/>
      <c r="L531" s="15"/>
    </row>
    <row r="532" spans="1:12" x14ac:dyDescent="0.25">
      <c r="A532" s="44"/>
      <c r="B532" s="46"/>
      <c r="C532" s="46"/>
      <c r="D532" s="46"/>
      <c r="E532" s="46"/>
      <c r="F532" s="46"/>
      <c r="G532" s="46"/>
      <c r="H532" s="46"/>
      <c r="I532" s="46"/>
      <c r="J532" s="46"/>
      <c r="K532" s="46"/>
      <c r="L532" s="15"/>
    </row>
    <row r="533" spans="1:12" x14ac:dyDescent="0.25">
      <c r="A533" s="44"/>
      <c r="B533" s="46"/>
      <c r="C533" s="46"/>
      <c r="D533" s="46"/>
      <c r="E533" s="46"/>
      <c r="F533" s="46"/>
      <c r="G533" s="46"/>
      <c r="H533" s="46"/>
      <c r="I533" s="46"/>
      <c r="J533" s="46"/>
      <c r="K533" s="46"/>
      <c r="L533" s="15"/>
    </row>
    <row r="534" spans="1:12" x14ac:dyDescent="0.25">
      <c r="A534" s="44"/>
      <c r="B534" s="46"/>
      <c r="C534" s="46"/>
      <c r="D534" s="46"/>
      <c r="E534" s="46"/>
      <c r="F534" s="46"/>
      <c r="G534" s="46"/>
      <c r="H534" s="46"/>
      <c r="I534" s="46"/>
      <c r="J534" s="46"/>
      <c r="K534" s="46"/>
      <c r="L534" s="15"/>
    </row>
    <row r="535" spans="1:12" x14ac:dyDescent="0.25">
      <c r="A535" s="44"/>
      <c r="B535" s="46"/>
      <c r="C535" s="46"/>
      <c r="D535" s="46"/>
      <c r="E535" s="46"/>
      <c r="F535" s="46"/>
      <c r="G535" s="46"/>
      <c r="H535" s="46"/>
      <c r="I535" s="46"/>
      <c r="J535" s="46"/>
      <c r="K535" s="46"/>
      <c r="L535" s="15"/>
    </row>
    <row r="536" spans="1:12" x14ac:dyDescent="0.25">
      <c r="A536" s="44"/>
      <c r="B536" s="46"/>
      <c r="C536" s="46"/>
      <c r="D536" s="46"/>
      <c r="E536" s="46"/>
      <c r="F536" s="46"/>
      <c r="G536" s="46"/>
      <c r="H536" s="46"/>
      <c r="I536" s="46"/>
      <c r="J536" s="46"/>
      <c r="K536" s="46"/>
      <c r="L536" s="15"/>
    </row>
    <row r="537" spans="1:12" x14ac:dyDescent="0.25">
      <c r="A537" s="44"/>
      <c r="B537" s="46"/>
      <c r="C537" s="46"/>
      <c r="D537" s="46"/>
      <c r="E537" s="46"/>
      <c r="F537" s="46"/>
      <c r="G537" s="46"/>
      <c r="H537" s="46"/>
      <c r="I537" s="46"/>
      <c r="J537" s="46"/>
      <c r="K537" s="46"/>
      <c r="L537" s="15"/>
    </row>
    <row r="538" spans="1:12" x14ac:dyDescent="0.25">
      <c r="A538" s="44"/>
      <c r="B538" s="46"/>
      <c r="C538" s="46"/>
      <c r="D538" s="46"/>
      <c r="E538" s="46"/>
      <c r="F538" s="46"/>
      <c r="G538" s="46"/>
      <c r="H538" s="46"/>
      <c r="I538" s="46"/>
      <c r="J538" s="46"/>
      <c r="K538" s="46"/>
      <c r="L538" s="15"/>
    </row>
    <row r="539" spans="1:12" x14ac:dyDescent="0.25">
      <c r="A539" s="44"/>
      <c r="B539" s="46"/>
      <c r="C539" s="46"/>
      <c r="D539" s="46"/>
      <c r="E539" s="46"/>
      <c r="F539" s="46"/>
      <c r="G539" s="46"/>
      <c r="H539" s="46"/>
      <c r="I539" s="46"/>
      <c r="J539" s="46"/>
      <c r="K539" s="46"/>
      <c r="L539" s="15"/>
    </row>
    <row r="540" spans="1:12" x14ac:dyDescent="0.25">
      <c r="A540" s="44"/>
      <c r="B540" s="46"/>
      <c r="C540" s="46"/>
      <c r="D540" s="46"/>
      <c r="E540" s="46"/>
      <c r="F540" s="46"/>
      <c r="G540" s="46"/>
      <c r="H540" s="46"/>
      <c r="I540" s="46"/>
      <c r="J540" s="46"/>
      <c r="K540" s="46"/>
      <c r="L540" s="15"/>
    </row>
    <row r="541" spans="1:12" x14ac:dyDescent="0.25">
      <c r="A541" s="44"/>
      <c r="B541" s="46"/>
      <c r="C541" s="46"/>
      <c r="D541" s="46"/>
      <c r="E541" s="46"/>
      <c r="F541" s="46"/>
      <c r="G541" s="46"/>
      <c r="H541" s="46"/>
      <c r="I541" s="46"/>
      <c r="J541" s="46"/>
      <c r="K541" s="46"/>
      <c r="L541" s="15"/>
    </row>
    <row r="542" spans="1:12" x14ac:dyDescent="0.25">
      <c r="A542" s="44"/>
      <c r="B542" s="46"/>
      <c r="C542" s="46"/>
      <c r="D542" s="46"/>
      <c r="E542" s="46"/>
      <c r="F542" s="46"/>
      <c r="G542" s="46"/>
      <c r="H542" s="46"/>
      <c r="I542" s="46"/>
      <c r="J542" s="46"/>
      <c r="K542" s="46"/>
      <c r="L542" s="15"/>
    </row>
    <row r="543" spans="1:12" x14ac:dyDescent="0.25">
      <c r="A543" s="44"/>
      <c r="B543" s="46"/>
      <c r="C543" s="46"/>
      <c r="D543" s="46"/>
      <c r="E543" s="46"/>
      <c r="F543" s="46"/>
      <c r="G543" s="46"/>
      <c r="H543" s="46"/>
      <c r="I543" s="46"/>
      <c r="J543" s="46"/>
      <c r="K543" s="46"/>
      <c r="L543" s="15"/>
    </row>
    <row r="544" spans="1:12" x14ac:dyDescent="0.25">
      <c r="A544" s="44"/>
      <c r="B544" s="46"/>
      <c r="C544" s="46"/>
      <c r="D544" s="46"/>
      <c r="E544" s="46"/>
      <c r="F544" s="46"/>
      <c r="G544" s="46"/>
      <c r="H544" s="46"/>
      <c r="I544" s="46"/>
      <c r="J544" s="46"/>
      <c r="K544" s="46"/>
      <c r="L544" s="15"/>
    </row>
    <row r="545" spans="1:12" x14ac:dyDescent="0.25">
      <c r="A545" s="44"/>
      <c r="B545" s="46"/>
      <c r="C545" s="46"/>
      <c r="D545" s="46"/>
      <c r="E545" s="46"/>
      <c r="F545" s="46"/>
      <c r="G545" s="46"/>
      <c r="H545" s="46"/>
      <c r="I545" s="46"/>
      <c r="J545" s="46"/>
      <c r="K545" s="46"/>
      <c r="L545" s="15"/>
    </row>
    <row r="546" spans="1:12" x14ac:dyDescent="0.25">
      <c r="A546" s="44"/>
      <c r="B546" s="46"/>
      <c r="C546" s="46"/>
      <c r="D546" s="46"/>
      <c r="E546" s="46"/>
      <c r="F546" s="46"/>
      <c r="G546" s="46"/>
      <c r="H546" s="46"/>
      <c r="I546" s="46"/>
      <c r="J546" s="46"/>
      <c r="K546" s="46"/>
      <c r="L546" s="15"/>
    </row>
    <row r="547" spans="1:12" x14ac:dyDescent="0.25">
      <c r="A547" s="44"/>
      <c r="B547" s="46"/>
      <c r="C547" s="46"/>
      <c r="D547" s="46"/>
      <c r="E547" s="46"/>
      <c r="F547" s="46"/>
      <c r="G547" s="46"/>
      <c r="H547" s="46"/>
      <c r="I547" s="46"/>
      <c r="J547" s="46"/>
      <c r="K547" s="46"/>
      <c r="L547" s="15"/>
    </row>
    <row r="548" spans="1:12" x14ac:dyDescent="0.25">
      <c r="A548" s="44"/>
      <c r="B548" s="46"/>
      <c r="C548" s="46"/>
      <c r="D548" s="46"/>
      <c r="E548" s="46"/>
      <c r="F548" s="46"/>
      <c r="G548" s="46"/>
      <c r="H548" s="46"/>
      <c r="I548" s="46"/>
      <c r="J548" s="46"/>
      <c r="K548" s="46"/>
      <c r="L548" s="15"/>
    </row>
    <row r="549" spans="1:12" x14ac:dyDescent="0.25">
      <c r="A549" s="44"/>
      <c r="B549" s="46"/>
      <c r="C549" s="46"/>
      <c r="D549" s="46"/>
      <c r="E549" s="46"/>
      <c r="F549" s="46"/>
      <c r="G549" s="46"/>
      <c r="H549" s="46"/>
      <c r="I549" s="46"/>
      <c r="J549" s="46"/>
      <c r="K549" s="46"/>
      <c r="L549" s="15"/>
    </row>
    <row r="550" spans="1:12" x14ac:dyDescent="0.25">
      <c r="A550" s="44"/>
      <c r="B550" s="46"/>
      <c r="C550" s="46"/>
      <c r="D550" s="46"/>
      <c r="E550" s="46"/>
      <c r="F550" s="46"/>
      <c r="G550" s="46"/>
      <c r="H550" s="46"/>
      <c r="I550" s="46"/>
      <c r="J550" s="46"/>
      <c r="K550" s="46"/>
      <c r="L550" s="15"/>
    </row>
    <row r="551" spans="1:12" x14ac:dyDescent="0.25">
      <c r="A551" s="44"/>
      <c r="B551" s="46"/>
      <c r="C551" s="46"/>
      <c r="D551" s="46"/>
      <c r="E551" s="46"/>
      <c r="F551" s="46"/>
      <c r="G551" s="46"/>
      <c r="H551" s="46"/>
      <c r="I551" s="46"/>
      <c r="J551" s="46"/>
      <c r="K551" s="46"/>
      <c r="L551" s="15"/>
    </row>
    <row r="552" spans="1:12" x14ac:dyDescent="0.25">
      <c r="A552" s="44"/>
      <c r="B552" s="46"/>
      <c r="C552" s="46"/>
      <c r="D552" s="46"/>
      <c r="E552" s="46"/>
      <c r="F552" s="46"/>
      <c r="G552" s="46"/>
      <c r="H552" s="46"/>
      <c r="I552" s="46"/>
      <c r="J552" s="46"/>
      <c r="K552" s="46"/>
      <c r="L552" s="15"/>
    </row>
    <row r="553" spans="1:12" x14ac:dyDescent="0.25">
      <c r="A553" s="44"/>
      <c r="B553" s="46"/>
      <c r="C553" s="46"/>
      <c r="D553" s="46"/>
      <c r="E553" s="46"/>
      <c r="F553" s="46"/>
      <c r="G553" s="46"/>
      <c r="H553" s="46"/>
      <c r="I553" s="46"/>
      <c r="J553" s="46"/>
      <c r="K553" s="46"/>
      <c r="L553" s="15"/>
    </row>
    <row r="554" spans="1:12" x14ac:dyDescent="0.25">
      <c r="A554" s="44"/>
      <c r="B554" s="46"/>
      <c r="C554" s="46"/>
      <c r="D554" s="46"/>
      <c r="E554" s="46"/>
      <c r="F554" s="46"/>
      <c r="G554" s="46"/>
      <c r="H554" s="46"/>
      <c r="I554" s="46"/>
      <c r="J554" s="46"/>
      <c r="K554" s="46"/>
      <c r="L554" s="15"/>
    </row>
    <row r="555" spans="1:12" x14ac:dyDescent="0.25">
      <c r="A555" s="44"/>
      <c r="B555" s="46"/>
      <c r="C555" s="46"/>
      <c r="D555" s="46"/>
      <c r="E555" s="46"/>
      <c r="F555" s="46"/>
      <c r="G555" s="46"/>
      <c r="H555" s="46"/>
      <c r="I555" s="46"/>
      <c r="J555" s="46"/>
      <c r="K555" s="46"/>
      <c r="L555" s="15"/>
    </row>
    <row r="556" spans="1:12" x14ac:dyDescent="0.25">
      <c r="A556" s="44"/>
      <c r="B556" s="46"/>
      <c r="C556" s="46"/>
      <c r="D556" s="46"/>
      <c r="E556" s="46"/>
      <c r="F556" s="46"/>
      <c r="G556" s="46"/>
      <c r="H556" s="46"/>
      <c r="I556" s="46"/>
      <c r="J556" s="46"/>
      <c r="K556" s="46"/>
      <c r="L556" s="15"/>
    </row>
    <row r="557" spans="1:12" x14ac:dyDescent="0.25">
      <c r="A557" s="44"/>
      <c r="B557" s="46"/>
      <c r="C557" s="46"/>
      <c r="D557" s="46"/>
      <c r="E557" s="46"/>
      <c r="F557" s="46"/>
      <c r="G557" s="46"/>
      <c r="H557" s="46"/>
      <c r="I557" s="46"/>
      <c r="J557" s="46"/>
      <c r="K557" s="46"/>
      <c r="L557" s="15"/>
    </row>
    <row r="558" spans="1:12" x14ac:dyDescent="0.25">
      <c r="A558" s="44"/>
      <c r="B558" s="46"/>
      <c r="C558" s="46"/>
      <c r="D558" s="46"/>
      <c r="E558" s="46"/>
      <c r="F558" s="46"/>
      <c r="G558" s="46"/>
      <c r="H558" s="46"/>
      <c r="I558" s="46"/>
      <c r="J558" s="46"/>
      <c r="K558" s="46"/>
      <c r="L558" s="15"/>
    </row>
    <row r="559" spans="1:12" x14ac:dyDescent="0.25">
      <c r="A559" s="44"/>
      <c r="B559" s="46"/>
      <c r="C559" s="46"/>
      <c r="D559" s="46"/>
      <c r="E559" s="46"/>
      <c r="F559" s="46"/>
      <c r="G559" s="46"/>
      <c r="H559" s="46"/>
      <c r="I559" s="46"/>
      <c r="J559" s="46"/>
      <c r="K559" s="46"/>
      <c r="L559" s="15"/>
    </row>
    <row r="560" spans="1:12" x14ac:dyDescent="0.25">
      <c r="A560" s="44"/>
      <c r="B560" s="46"/>
      <c r="C560" s="46"/>
      <c r="D560" s="46"/>
      <c r="E560" s="46"/>
      <c r="F560" s="46"/>
      <c r="G560" s="46"/>
      <c r="H560" s="46"/>
      <c r="I560" s="46"/>
      <c r="J560" s="46"/>
      <c r="K560" s="46"/>
      <c r="L560" s="15"/>
    </row>
    <row r="561" spans="1:12" x14ac:dyDescent="0.25">
      <c r="A561" s="44"/>
      <c r="B561" s="46"/>
      <c r="C561" s="46"/>
      <c r="D561" s="46"/>
      <c r="E561" s="46"/>
      <c r="F561" s="46"/>
      <c r="G561" s="46"/>
      <c r="H561" s="46"/>
      <c r="I561" s="46"/>
      <c r="J561" s="46"/>
      <c r="K561" s="46"/>
      <c r="L561" s="15"/>
    </row>
    <row r="562" spans="1:12" x14ac:dyDescent="0.25">
      <c r="A562" s="44"/>
      <c r="B562" s="46"/>
      <c r="C562" s="46"/>
      <c r="D562" s="46"/>
      <c r="E562" s="46"/>
      <c r="F562" s="46"/>
      <c r="G562" s="46"/>
      <c r="H562" s="46"/>
      <c r="I562" s="46"/>
      <c r="J562" s="46"/>
      <c r="K562" s="46"/>
      <c r="L562" s="15"/>
    </row>
    <row r="563" spans="1:12" x14ac:dyDescent="0.25">
      <c r="A563" s="44"/>
      <c r="B563" s="46"/>
      <c r="C563" s="46"/>
      <c r="D563" s="46"/>
      <c r="E563" s="46"/>
      <c r="F563" s="46"/>
      <c r="G563" s="46"/>
      <c r="H563" s="46"/>
      <c r="I563" s="46"/>
      <c r="J563" s="46"/>
      <c r="K563" s="46"/>
      <c r="L563" s="15"/>
    </row>
    <row r="564" spans="1:12" x14ac:dyDescent="0.25">
      <c r="A564" s="44"/>
      <c r="B564" s="46"/>
      <c r="C564" s="46"/>
      <c r="D564" s="46"/>
      <c r="E564" s="46"/>
      <c r="F564" s="46"/>
      <c r="G564" s="46"/>
      <c r="H564" s="46"/>
      <c r="I564" s="46"/>
      <c r="J564" s="46"/>
      <c r="K564" s="46"/>
      <c r="L564" s="15"/>
    </row>
    <row r="565" spans="1:12" x14ac:dyDescent="0.25">
      <c r="A565" s="44"/>
      <c r="B565" s="46"/>
      <c r="C565" s="46"/>
      <c r="D565" s="46"/>
      <c r="E565" s="46"/>
      <c r="F565" s="46"/>
      <c r="G565" s="46"/>
      <c r="H565" s="46"/>
      <c r="I565" s="46"/>
      <c r="J565" s="46"/>
      <c r="K565" s="46"/>
      <c r="L565" s="15"/>
    </row>
    <row r="566" spans="1:12" x14ac:dyDescent="0.25">
      <c r="A566" s="44"/>
      <c r="B566" s="46"/>
      <c r="C566" s="46"/>
      <c r="D566" s="46"/>
      <c r="E566" s="46"/>
      <c r="F566" s="46"/>
      <c r="G566" s="46"/>
      <c r="H566" s="46"/>
      <c r="I566" s="46"/>
      <c r="J566" s="46"/>
      <c r="K566" s="46"/>
      <c r="L566" s="15"/>
    </row>
    <row r="567" spans="1:12" x14ac:dyDescent="0.25">
      <c r="A567" s="44"/>
      <c r="B567" s="46"/>
      <c r="C567" s="46"/>
      <c r="D567" s="46"/>
      <c r="E567" s="46"/>
      <c r="F567" s="46"/>
      <c r="G567" s="46"/>
      <c r="H567" s="46"/>
      <c r="I567" s="46"/>
      <c r="J567" s="46"/>
      <c r="K567" s="46"/>
      <c r="L567" s="15"/>
    </row>
    <row r="568" spans="1:12" x14ac:dyDescent="0.25">
      <c r="A568" s="44"/>
      <c r="B568" s="46"/>
      <c r="C568" s="46"/>
      <c r="D568" s="46"/>
      <c r="E568" s="46"/>
      <c r="F568" s="46"/>
      <c r="G568" s="46"/>
      <c r="H568" s="46"/>
      <c r="I568" s="46"/>
      <c r="J568" s="46"/>
      <c r="K568" s="46"/>
      <c r="L568" s="15"/>
    </row>
    <row r="569" spans="1:12" x14ac:dyDescent="0.25">
      <c r="A569" s="44"/>
      <c r="B569" s="46"/>
      <c r="C569" s="46"/>
      <c r="D569" s="46"/>
      <c r="E569" s="46"/>
      <c r="F569" s="46"/>
      <c r="G569" s="46"/>
      <c r="H569" s="46"/>
      <c r="I569" s="46"/>
      <c r="J569" s="46"/>
      <c r="K569" s="46"/>
      <c r="L569" s="15"/>
    </row>
    <row r="570" spans="1:12" x14ac:dyDescent="0.25">
      <c r="A570" s="44"/>
      <c r="B570" s="46"/>
      <c r="C570" s="46"/>
      <c r="D570" s="46"/>
      <c r="E570" s="46"/>
      <c r="F570" s="46"/>
      <c r="G570" s="46"/>
      <c r="H570" s="46"/>
      <c r="I570" s="46"/>
      <c r="J570" s="46"/>
      <c r="K570" s="46"/>
      <c r="L570" s="15"/>
    </row>
    <row r="571" spans="1:12" x14ac:dyDescent="0.25">
      <c r="A571" s="44"/>
      <c r="B571" s="46"/>
      <c r="C571" s="46"/>
      <c r="D571" s="46"/>
      <c r="E571" s="46"/>
      <c r="F571" s="46"/>
      <c r="G571" s="46"/>
      <c r="H571" s="46"/>
      <c r="I571" s="46"/>
      <c r="J571" s="46"/>
      <c r="K571" s="46"/>
      <c r="L571" s="15"/>
    </row>
    <row r="572" spans="1:12" x14ac:dyDescent="0.25">
      <c r="A572" s="44"/>
      <c r="B572" s="46"/>
      <c r="C572" s="46"/>
      <c r="D572" s="46"/>
      <c r="E572" s="46"/>
      <c r="F572" s="46"/>
      <c r="G572" s="46"/>
      <c r="H572" s="46"/>
      <c r="I572" s="46"/>
      <c r="J572" s="46"/>
      <c r="K572" s="46"/>
      <c r="L572" s="15"/>
    </row>
    <row r="573" spans="1:12" x14ac:dyDescent="0.25">
      <c r="A573" s="44"/>
      <c r="B573" s="46"/>
      <c r="C573" s="46"/>
      <c r="D573" s="46"/>
      <c r="E573" s="46"/>
      <c r="F573" s="46"/>
      <c r="G573" s="46"/>
      <c r="H573" s="46"/>
      <c r="I573" s="46"/>
      <c r="J573" s="46"/>
      <c r="K573" s="46"/>
      <c r="L573" s="15"/>
    </row>
    <row r="574" spans="1:12" x14ac:dyDescent="0.25">
      <c r="A574" s="44"/>
      <c r="B574" s="46"/>
      <c r="C574" s="46"/>
      <c r="D574" s="46"/>
      <c r="E574" s="46"/>
      <c r="F574" s="46"/>
      <c r="G574" s="46"/>
      <c r="H574" s="46"/>
      <c r="I574" s="46"/>
      <c r="J574" s="46"/>
      <c r="K574" s="46"/>
      <c r="L574" s="15"/>
    </row>
    <row r="575" spans="1:12" x14ac:dyDescent="0.25">
      <c r="A575" s="44"/>
      <c r="B575" s="46"/>
      <c r="C575" s="46"/>
      <c r="D575" s="46"/>
      <c r="E575" s="46"/>
      <c r="F575" s="46"/>
      <c r="G575" s="46"/>
      <c r="H575" s="46"/>
      <c r="I575" s="46"/>
      <c r="J575" s="46"/>
      <c r="K575" s="46"/>
      <c r="L575" s="15"/>
    </row>
    <row r="576" spans="1:12" x14ac:dyDescent="0.25">
      <c r="A576" s="44"/>
      <c r="B576" s="46"/>
      <c r="C576" s="46"/>
      <c r="D576" s="46"/>
      <c r="E576" s="46"/>
      <c r="F576" s="46"/>
      <c r="G576" s="46"/>
      <c r="H576" s="46"/>
      <c r="I576" s="46"/>
      <c r="J576" s="46"/>
      <c r="K576" s="46"/>
      <c r="L576" s="15"/>
    </row>
    <row r="577" spans="1:12" x14ac:dyDescent="0.25">
      <c r="A577" s="44"/>
      <c r="B577" s="46"/>
      <c r="C577" s="46"/>
      <c r="D577" s="46"/>
      <c r="E577" s="46"/>
      <c r="F577" s="46"/>
      <c r="G577" s="46"/>
      <c r="H577" s="46"/>
      <c r="I577" s="46"/>
      <c r="J577" s="46"/>
      <c r="K577" s="46"/>
      <c r="L577" s="15"/>
    </row>
    <row r="578" spans="1:12" x14ac:dyDescent="0.25">
      <c r="A578" s="44"/>
      <c r="B578" s="46"/>
      <c r="C578" s="46"/>
      <c r="D578" s="46"/>
      <c r="E578" s="46"/>
      <c r="F578" s="46"/>
      <c r="G578" s="46"/>
      <c r="H578" s="46"/>
      <c r="I578" s="46"/>
      <c r="J578" s="46"/>
      <c r="K578" s="46"/>
      <c r="L578" s="15"/>
    </row>
    <row r="579" spans="1:12" x14ac:dyDescent="0.25">
      <c r="A579" s="44"/>
      <c r="B579" s="46"/>
      <c r="C579" s="46"/>
      <c r="D579" s="46"/>
      <c r="E579" s="46"/>
      <c r="F579" s="46"/>
      <c r="G579" s="46"/>
      <c r="H579" s="46"/>
      <c r="I579" s="46"/>
      <c r="J579" s="46"/>
      <c r="K579" s="46"/>
      <c r="L579" s="15"/>
    </row>
    <row r="580" spans="1:12" x14ac:dyDescent="0.25">
      <c r="A580" s="44"/>
      <c r="B580" s="46"/>
      <c r="C580" s="46"/>
      <c r="D580" s="46"/>
      <c r="E580" s="46"/>
      <c r="F580" s="46"/>
      <c r="G580" s="46"/>
      <c r="H580" s="46"/>
      <c r="I580" s="46"/>
      <c r="J580" s="46"/>
      <c r="K580" s="46"/>
      <c r="L580" s="15"/>
    </row>
    <row r="581" spans="1:12" x14ac:dyDescent="0.25">
      <c r="A581" s="44"/>
      <c r="B581" s="46"/>
      <c r="C581" s="46"/>
      <c r="D581" s="46"/>
      <c r="E581" s="46"/>
      <c r="F581" s="46"/>
      <c r="G581" s="46"/>
      <c r="H581" s="46"/>
      <c r="I581" s="46"/>
      <c r="J581" s="46"/>
      <c r="K581" s="46"/>
      <c r="L581" s="15"/>
    </row>
    <row r="582" spans="1:12" x14ac:dyDescent="0.25">
      <c r="A582" s="44"/>
      <c r="B582" s="46"/>
      <c r="C582" s="46"/>
      <c r="D582" s="46"/>
      <c r="E582" s="46"/>
      <c r="F582" s="46"/>
      <c r="G582" s="46"/>
      <c r="H582" s="46"/>
      <c r="I582" s="46"/>
      <c r="J582" s="46"/>
      <c r="K582" s="46"/>
      <c r="L582" s="15"/>
    </row>
    <row r="583" spans="1:12" x14ac:dyDescent="0.25">
      <c r="A583" s="44"/>
      <c r="B583" s="46"/>
      <c r="C583" s="46"/>
      <c r="D583" s="46"/>
      <c r="E583" s="46"/>
      <c r="F583" s="46"/>
      <c r="G583" s="46"/>
      <c r="H583" s="46"/>
      <c r="I583" s="46"/>
      <c r="J583" s="46"/>
      <c r="K583" s="46"/>
      <c r="L583" s="15"/>
    </row>
    <row r="584" spans="1:12" x14ac:dyDescent="0.25">
      <c r="A584" s="44"/>
      <c r="B584" s="46"/>
      <c r="C584" s="46"/>
      <c r="D584" s="46"/>
      <c r="E584" s="46"/>
      <c r="F584" s="46"/>
      <c r="G584" s="46"/>
      <c r="H584" s="46"/>
      <c r="I584" s="46"/>
      <c r="J584" s="46"/>
      <c r="K584" s="46"/>
      <c r="L584" s="15"/>
    </row>
    <row r="585" spans="1:12" x14ac:dyDescent="0.25">
      <c r="A585" s="44"/>
      <c r="B585" s="46"/>
      <c r="C585" s="46"/>
      <c r="D585" s="46"/>
      <c r="E585" s="46"/>
      <c r="F585" s="46"/>
      <c r="G585" s="46"/>
      <c r="H585" s="46"/>
      <c r="I585" s="46"/>
      <c r="J585" s="46"/>
      <c r="K585" s="46"/>
      <c r="L585" s="15"/>
    </row>
    <row r="586" spans="1:12" x14ac:dyDescent="0.25">
      <c r="A586" s="44"/>
      <c r="B586" s="46"/>
      <c r="C586" s="46"/>
      <c r="D586" s="46"/>
      <c r="E586" s="46"/>
      <c r="F586" s="46"/>
      <c r="G586" s="46"/>
      <c r="H586" s="46"/>
      <c r="I586" s="46"/>
      <c r="J586" s="46"/>
      <c r="K586" s="46"/>
      <c r="L586" s="15"/>
    </row>
    <row r="587" spans="1:12" x14ac:dyDescent="0.25">
      <c r="A587" s="44"/>
      <c r="B587" s="46"/>
      <c r="C587" s="46"/>
      <c r="D587" s="46"/>
      <c r="E587" s="46"/>
      <c r="F587" s="46"/>
      <c r="G587" s="46"/>
      <c r="H587" s="46"/>
      <c r="I587" s="46"/>
      <c r="J587" s="46"/>
      <c r="K587" s="46"/>
      <c r="L587" s="15"/>
    </row>
    <row r="588" spans="1:12" x14ac:dyDescent="0.25">
      <c r="A588" s="44"/>
      <c r="B588" s="46"/>
      <c r="C588" s="46"/>
      <c r="D588" s="46"/>
      <c r="E588" s="46"/>
      <c r="F588" s="46"/>
      <c r="G588" s="46"/>
      <c r="H588" s="46"/>
      <c r="I588" s="46"/>
      <c r="J588" s="46"/>
      <c r="K588" s="46"/>
      <c r="L588" s="15"/>
    </row>
    <row r="589" spans="1:12" x14ac:dyDescent="0.25">
      <c r="A589" s="44"/>
      <c r="B589" s="46"/>
      <c r="C589" s="46"/>
      <c r="D589" s="46"/>
      <c r="E589" s="46"/>
      <c r="F589" s="46"/>
      <c r="G589" s="46"/>
      <c r="H589" s="46"/>
      <c r="I589" s="46"/>
      <c r="J589" s="46"/>
      <c r="K589" s="46"/>
      <c r="L589" s="15"/>
    </row>
    <row r="590" spans="1:12" x14ac:dyDescent="0.25">
      <c r="A590" s="44"/>
      <c r="B590" s="46"/>
      <c r="C590" s="46"/>
      <c r="D590" s="46"/>
      <c r="E590" s="46"/>
      <c r="F590" s="46"/>
      <c r="G590" s="46"/>
      <c r="H590" s="46"/>
      <c r="I590" s="46"/>
      <c r="J590" s="46"/>
      <c r="K590" s="46"/>
      <c r="L590" s="15"/>
    </row>
    <row r="591" spans="1:12" x14ac:dyDescent="0.25">
      <c r="A591" s="44"/>
      <c r="B591" s="46"/>
      <c r="C591" s="46"/>
      <c r="D591" s="46"/>
      <c r="E591" s="46"/>
      <c r="F591" s="46"/>
      <c r="G591" s="46"/>
      <c r="H591" s="46"/>
      <c r="I591" s="46"/>
      <c r="J591" s="46"/>
      <c r="K591" s="46"/>
      <c r="L591" s="15"/>
    </row>
    <row r="592" spans="1:12" x14ac:dyDescent="0.25">
      <c r="A592" s="44"/>
      <c r="B592" s="46"/>
      <c r="C592" s="46"/>
      <c r="D592" s="46"/>
      <c r="E592" s="46"/>
      <c r="F592" s="46"/>
      <c r="G592" s="46"/>
      <c r="H592" s="46"/>
      <c r="I592" s="46"/>
      <c r="J592" s="46"/>
      <c r="K592" s="46"/>
      <c r="L592" s="15"/>
    </row>
    <row r="593" spans="1:12" x14ac:dyDescent="0.25">
      <c r="A593" s="44"/>
      <c r="B593" s="46"/>
      <c r="C593" s="46"/>
      <c r="D593" s="46"/>
      <c r="E593" s="46"/>
      <c r="F593" s="46"/>
      <c r="G593" s="46"/>
      <c r="H593" s="46"/>
      <c r="I593" s="46"/>
      <c r="J593" s="46"/>
      <c r="K593" s="46"/>
      <c r="L593" s="15"/>
    </row>
    <row r="594" spans="1:12" x14ac:dyDescent="0.25">
      <c r="A594" s="44"/>
      <c r="B594" s="46"/>
      <c r="C594" s="46"/>
      <c r="D594" s="46"/>
      <c r="E594" s="46"/>
      <c r="F594" s="46"/>
      <c r="G594" s="46"/>
      <c r="H594" s="46"/>
      <c r="I594" s="46"/>
      <c r="J594" s="46"/>
      <c r="K594" s="46"/>
      <c r="L594" s="15"/>
    </row>
    <row r="595" spans="1:12" x14ac:dyDescent="0.25">
      <c r="A595" s="44"/>
      <c r="B595" s="46"/>
      <c r="C595" s="46"/>
      <c r="D595" s="46"/>
      <c r="E595" s="46"/>
      <c r="F595" s="46"/>
      <c r="G595" s="46"/>
      <c r="H595" s="46"/>
      <c r="I595" s="46"/>
      <c r="J595" s="46"/>
      <c r="K595" s="46"/>
      <c r="L595" s="15"/>
    </row>
    <row r="596" spans="1:12" x14ac:dyDescent="0.25">
      <c r="A596" s="44"/>
      <c r="B596" s="46"/>
      <c r="C596" s="46"/>
      <c r="D596" s="46"/>
      <c r="E596" s="46"/>
      <c r="F596" s="46"/>
      <c r="G596" s="46"/>
      <c r="H596" s="46"/>
      <c r="I596" s="46"/>
      <c r="J596" s="46"/>
      <c r="K596" s="46"/>
      <c r="L596" s="15"/>
    </row>
    <row r="597" spans="1:12" x14ac:dyDescent="0.25">
      <c r="A597" s="44"/>
      <c r="B597" s="46"/>
      <c r="C597" s="46"/>
      <c r="D597" s="46"/>
      <c r="E597" s="46"/>
      <c r="F597" s="46"/>
      <c r="G597" s="46"/>
      <c r="H597" s="46"/>
      <c r="I597" s="46"/>
      <c r="J597" s="46"/>
      <c r="K597" s="46"/>
      <c r="L597" s="15"/>
    </row>
    <row r="598" spans="1:12" x14ac:dyDescent="0.25">
      <c r="A598" s="44"/>
      <c r="B598" s="46"/>
      <c r="C598" s="46"/>
      <c r="D598" s="46"/>
      <c r="E598" s="46"/>
      <c r="F598" s="46"/>
      <c r="G598" s="46"/>
      <c r="H598" s="46"/>
      <c r="I598" s="46"/>
      <c r="J598" s="46"/>
      <c r="K598" s="46"/>
      <c r="L598" s="15"/>
    </row>
    <row r="599" spans="1:12" x14ac:dyDescent="0.25">
      <c r="A599" s="44"/>
      <c r="B599" s="46"/>
      <c r="C599" s="46"/>
      <c r="D599" s="46"/>
      <c r="E599" s="46"/>
      <c r="F599" s="46"/>
      <c r="G599" s="46"/>
      <c r="H599" s="46"/>
      <c r="I599" s="46"/>
      <c r="J599" s="46"/>
      <c r="K599" s="46"/>
      <c r="L599" s="15"/>
    </row>
    <row r="600" spans="1:12" x14ac:dyDescent="0.25">
      <c r="A600" s="44"/>
      <c r="B600" s="46"/>
      <c r="C600" s="46"/>
      <c r="D600" s="46"/>
      <c r="E600" s="46"/>
      <c r="F600" s="46"/>
      <c r="G600" s="46"/>
      <c r="H600" s="46"/>
      <c r="I600" s="46"/>
      <c r="J600" s="46"/>
      <c r="K600" s="46"/>
      <c r="L600" s="15"/>
    </row>
    <row r="601" spans="1:12" x14ac:dyDescent="0.25">
      <c r="A601" s="44"/>
      <c r="B601" s="46"/>
      <c r="C601" s="46"/>
      <c r="D601" s="46"/>
      <c r="E601" s="46"/>
      <c r="F601" s="46"/>
      <c r="G601" s="46"/>
      <c r="H601" s="46"/>
      <c r="I601" s="46"/>
      <c r="J601" s="46"/>
      <c r="K601" s="46"/>
      <c r="L601" s="15"/>
    </row>
    <row r="602" spans="1:12" x14ac:dyDescent="0.25">
      <c r="A602" s="44"/>
      <c r="B602" s="46"/>
      <c r="C602" s="46"/>
      <c r="D602" s="46"/>
      <c r="E602" s="46"/>
      <c r="F602" s="46"/>
      <c r="G602" s="46"/>
      <c r="H602" s="46"/>
      <c r="I602" s="46"/>
      <c r="J602" s="46"/>
      <c r="K602" s="46"/>
      <c r="L602" s="15"/>
    </row>
    <row r="603" spans="1:12" x14ac:dyDescent="0.25">
      <c r="A603" s="44"/>
      <c r="B603" s="46"/>
      <c r="C603" s="46"/>
      <c r="D603" s="46"/>
      <c r="E603" s="46"/>
      <c r="F603" s="46"/>
      <c r="G603" s="46"/>
      <c r="H603" s="46"/>
      <c r="I603" s="46"/>
      <c r="J603" s="46"/>
      <c r="K603" s="46"/>
      <c r="L603" s="15"/>
    </row>
    <row r="604" spans="1:12" x14ac:dyDescent="0.25">
      <c r="A604" s="44"/>
      <c r="B604" s="46"/>
      <c r="C604" s="46"/>
      <c r="D604" s="46"/>
      <c r="E604" s="46"/>
      <c r="F604" s="46"/>
      <c r="G604" s="46"/>
      <c r="H604" s="46"/>
      <c r="I604" s="46"/>
      <c r="J604" s="46"/>
      <c r="K604" s="46"/>
      <c r="L604" s="15"/>
    </row>
    <row r="605" spans="1:12" x14ac:dyDescent="0.25">
      <c r="A605" s="44"/>
      <c r="B605" s="46"/>
      <c r="C605" s="46"/>
      <c r="D605" s="46"/>
      <c r="E605" s="46"/>
      <c r="F605" s="46"/>
      <c r="G605" s="46"/>
      <c r="H605" s="46"/>
      <c r="I605" s="46"/>
      <c r="J605" s="46"/>
      <c r="K605" s="46"/>
      <c r="L605" s="15"/>
    </row>
    <row r="606" spans="1:12" x14ac:dyDescent="0.25">
      <c r="A606" s="44"/>
      <c r="B606" s="46"/>
      <c r="C606" s="46"/>
      <c r="D606" s="46"/>
      <c r="E606" s="46"/>
      <c r="F606" s="46"/>
      <c r="G606" s="46"/>
      <c r="H606" s="46"/>
      <c r="I606" s="46"/>
      <c r="J606" s="46"/>
      <c r="K606" s="46"/>
      <c r="L606" s="15"/>
    </row>
    <row r="607" spans="1:12" x14ac:dyDescent="0.25">
      <c r="A607" s="44"/>
      <c r="B607" s="46"/>
      <c r="C607" s="46"/>
      <c r="D607" s="46"/>
      <c r="E607" s="46"/>
      <c r="F607" s="46"/>
      <c r="G607" s="46"/>
      <c r="H607" s="46"/>
      <c r="I607" s="46"/>
      <c r="J607" s="46"/>
      <c r="K607" s="46"/>
      <c r="L607" s="15"/>
    </row>
    <row r="608" spans="1:12" x14ac:dyDescent="0.25">
      <c r="A608" s="44"/>
      <c r="B608" s="46"/>
      <c r="C608" s="46"/>
      <c r="D608" s="46"/>
      <c r="E608" s="46"/>
      <c r="F608" s="46"/>
      <c r="G608" s="46"/>
      <c r="H608" s="46"/>
      <c r="I608" s="46"/>
      <c r="J608" s="46"/>
      <c r="K608" s="46"/>
      <c r="L608" s="15"/>
    </row>
    <row r="609" spans="1:12" x14ac:dyDescent="0.25">
      <c r="A609" s="44"/>
      <c r="B609" s="46"/>
      <c r="C609" s="46"/>
      <c r="D609" s="46"/>
      <c r="E609" s="46"/>
      <c r="F609" s="46"/>
      <c r="G609" s="46"/>
      <c r="H609" s="46"/>
      <c r="I609" s="46"/>
      <c r="J609" s="46"/>
      <c r="K609" s="46"/>
      <c r="L609" s="15"/>
    </row>
    <row r="610" spans="1:12" x14ac:dyDescent="0.25">
      <c r="A610" s="44"/>
      <c r="B610" s="46"/>
      <c r="C610" s="46"/>
      <c r="D610" s="46"/>
      <c r="E610" s="46"/>
      <c r="F610" s="46"/>
      <c r="G610" s="46"/>
      <c r="H610" s="46"/>
      <c r="I610" s="46"/>
      <c r="J610" s="46"/>
      <c r="K610" s="46"/>
      <c r="L610" s="15"/>
    </row>
    <row r="611" spans="1:12" x14ac:dyDescent="0.25">
      <c r="A611" s="44"/>
      <c r="B611" s="46"/>
      <c r="C611" s="46"/>
      <c r="D611" s="46"/>
      <c r="E611" s="46"/>
      <c r="F611" s="46"/>
      <c r="G611" s="46"/>
      <c r="H611" s="46"/>
      <c r="I611" s="46"/>
      <c r="J611" s="46"/>
      <c r="K611" s="46"/>
      <c r="L611" s="15"/>
    </row>
    <row r="612" spans="1:12" x14ac:dyDescent="0.25">
      <c r="A612" s="44"/>
      <c r="B612" s="46"/>
      <c r="C612" s="46"/>
      <c r="D612" s="46"/>
      <c r="E612" s="46"/>
      <c r="F612" s="46"/>
      <c r="G612" s="46"/>
      <c r="H612" s="46"/>
      <c r="I612" s="46"/>
      <c r="J612" s="46"/>
      <c r="K612" s="46"/>
      <c r="L612" s="15"/>
    </row>
    <row r="613" spans="1:12" x14ac:dyDescent="0.25">
      <c r="A613" s="44"/>
      <c r="B613" s="46"/>
      <c r="C613" s="46"/>
      <c r="D613" s="46"/>
      <c r="E613" s="46"/>
      <c r="F613" s="46"/>
      <c r="G613" s="46"/>
      <c r="H613" s="46"/>
      <c r="I613" s="46"/>
      <c r="J613" s="46"/>
      <c r="K613" s="46"/>
      <c r="L613" s="15"/>
    </row>
    <row r="614" spans="1:12" x14ac:dyDescent="0.25">
      <c r="A614" s="44"/>
      <c r="B614" s="46"/>
      <c r="C614" s="46"/>
      <c r="D614" s="46"/>
      <c r="E614" s="46"/>
      <c r="F614" s="46"/>
      <c r="G614" s="46"/>
      <c r="H614" s="46"/>
      <c r="I614" s="46"/>
      <c r="J614" s="46"/>
      <c r="K614" s="46"/>
      <c r="L614" s="15"/>
    </row>
    <row r="615" spans="1:12" x14ac:dyDescent="0.25">
      <c r="A615" s="44"/>
      <c r="B615" s="46"/>
      <c r="C615" s="46"/>
      <c r="D615" s="46"/>
      <c r="E615" s="46"/>
      <c r="F615" s="46"/>
      <c r="G615" s="46"/>
      <c r="H615" s="46"/>
      <c r="I615" s="46"/>
      <c r="J615" s="46"/>
      <c r="K615" s="46"/>
      <c r="L615" s="15"/>
    </row>
    <row r="616" spans="1:12" x14ac:dyDescent="0.25">
      <c r="A616" s="44"/>
      <c r="B616" s="46"/>
      <c r="C616" s="46"/>
      <c r="D616" s="46"/>
      <c r="E616" s="46"/>
      <c r="F616" s="46"/>
      <c r="G616" s="46"/>
      <c r="H616" s="46"/>
      <c r="I616" s="46"/>
      <c r="J616" s="46"/>
      <c r="K616" s="46"/>
      <c r="L616" s="15"/>
    </row>
    <row r="617" spans="1:12" x14ac:dyDescent="0.25">
      <c r="A617" s="44"/>
      <c r="B617" s="46"/>
      <c r="C617" s="46"/>
      <c r="D617" s="46"/>
      <c r="E617" s="46"/>
      <c r="F617" s="46"/>
      <c r="G617" s="46"/>
      <c r="H617" s="46"/>
      <c r="I617" s="46"/>
      <c r="J617" s="46"/>
      <c r="K617" s="46"/>
      <c r="L617" s="15"/>
    </row>
    <row r="618" spans="1:12" x14ac:dyDescent="0.25">
      <c r="A618" s="44"/>
      <c r="B618" s="46"/>
      <c r="C618" s="46"/>
      <c r="D618" s="46"/>
      <c r="E618" s="46"/>
      <c r="F618" s="46"/>
      <c r="G618" s="46"/>
      <c r="H618" s="46"/>
      <c r="I618" s="46"/>
      <c r="J618" s="46"/>
      <c r="K618" s="46"/>
      <c r="L618" s="15"/>
    </row>
    <row r="619" spans="1:12" x14ac:dyDescent="0.25">
      <c r="A619" s="44"/>
      <c r="B619" s="46"/>
      <c r="C619" s="46"/>
      <c r="D619" s="46"/>
      <c r="E619" s="46"/>
      <c r="F619" s="46"/>
      <c r="G619" s="46"/>
      <c r="H619" s="46"/>
      <c r="I619" s="46"/>
      <c r="J619" s="46"/>
      <c r="K619" s="46"/>
      <c r="L619" s="15"/>
    </row>
    <row r="620" spans="1:12" x14ac:dyDescent="0.25">
      <c r="A620" s="44"/>
      <c r="B620" s="46"/>
      <c r="C620" s="46"/>
      <c r="D620" s="46"/>
      <c r="E620" s="46"/>
      <c r="F620" s="46"/>
      <c r="G620" s="46"/>
      <c r="H620" s="46"/>
      <c r="I620" s="46"/>
      <c r="J620" s="46"/>
      <c r="K620" s="46"/>
      <c r="L620" s="15"/>
    </row>
    <row r="621" spans="1:12" x14ac:dyDescent="0.25">
      <c r="A621" s="44"/>
      <c r="B621" s="46"/>
      <c r="C621" s="46"/>
      <c r="D621" s="46"/>
      <c r="E621" s="46"/>
      <c r="F621" s="46"/>
      <c r="G621" s="46"/>
      <c r="H621" s="46"/>
      <c r="I621" s="46"/>
      <c r="J621" s="46"/>
      <c r="K621" s="46"/>
      <c r="L621" s="15"/>
    </row>
    <row r="622" spans="1:12" x14ac:dyDescent="0.25">
      <c r="A622" s="44"/>
      <c r="B622" s="46"/>
      <c r="C622" s="46"/>
      <c r="D622" s="46"/>
      <c r="E622" s="46"/>
      <c r="F622" s="46"/>
      <c r="G622" s="46"/>
      <c r="H622" s="46"/>
      <c r="I622" s="46"/>
      <c r="J622" s="46"/>
      <c r="K622" s="46"/>
      <c r="L622" s="15"/>
    </row>
    <row r="623" spans="1:12" x14ac:dyDescent="0.25">
      <c r="A623" s="44"/>
      <c r="B623" s="46"/>
      <c r="C623" s="46"/>
      <c r="D623" s="46"/>
      <c r="E623" s="46"/>
      <c r="F623" s="46"/>
      <c r="G623" s="46"/>
      <c r="H623" s="46"/>
      <c r="I623" s="46"/>
      <c r="J623" s="46"/>
      <c r="K623" s="46"/>
      <c r="L623" s="15"/>
    </row>
    <row r="624" spans="1:12" x14ac:dyDescent="0.25">
      <c r="A624" s="44"/>
      <c r="B624" s="46"/>
      <c r="C624" s="46"/>
      <c r="D624" s="46"/>
      <c r="E624" s="46"/>
      <c r="F624" s="46"/>
      <c r="G624" s="46"/>
      <c r="H624" s="46"/>
      <c r="I624" s="46"/>
      <c r="J624" s="46"/>
      <c r="K624" s="46"/>
      <c r="L624" s="15"/>
    </row>
    <row r="625" spans="1:12" x14ac:dyDescent="0.25">
      <c r="A625" s="44"/>
      <c r="B625" s="46"/>
      <c r="C625" s="46"/>
      <c r="D625" s="46"/>
      <c r="E625" s="46"/>
      <c r="F625" s="46"/>
      <c r="G625" s="46"/>
      <c r="H625" s="46"/>
      <c r="I625" s="46"/>
      <c r="J625" s="46"/>
      <c r="K625" s="46"/>
      <c r="L625" s="15"/>
    </row>
    <row r="626" spans="1:12" x14ac:dyDescent="0.25">
      <c r="A626" s="44"/>
      <c r="B626" s="46"/>
      <c r="C626" s="46"/>
      <c r="D626" s="46"/>
      <c r="E626" s="46"/>
      <c r="F626" s="46"/>
      <c r="G626" s="46"/>
      <c r="H626" s="46"/>
      <c r="I626" s="46"/>
      <c r="J626" s="46"/>
      <c r="K626" s="46"/>
      <c r="L626" s="15"/>
    </row>
    <row r="627" spans="1:12" x14ac:dyDescent="0.25">
      <c r="A627" s="44"/>
      <c r="B627" s="46"/>
      <c r="C627" s="46"/>
      <c r="D627" s="46"/>
      <c r="E627" s="46"/>
      <c r="F627" s="46"/>
      <c r="G627" s="46"/>
      <c r="H627" s="46"/>
      <c r="I627" s="46"/>
      <c r="J627" s="46"/>
      <c r="K627" s="46"/>
      <c r="L627" s="15"/>
    </row>
    <row r="628" spans="1:12" x14ac:dyDescent="0.25">
      <c r="A628" s="44"/>
      <c r="B628" s="46"/>
      <c r="C628" s="46"/>
      <c r="D628" s="46"/>
      <c r="E628" s="46"/>
      <c r="F628" s="46"/>
      <c r="G628" s="46"/>
      <c r="H628" s="46"/>
      <c r="I628" s="46"/>
      <c r="J628" s="46"/>
      <c r="K628" s="46"/>
      <c r="L628" s="15"/>
    </row>
    <row r="629" spans="1:12" x14ac:dyDescent="0.25">
      <c r="A629" s="44"/>
      <c r="B629" s="46"/>
      <c r="C629" s="46"/>
      <c r="D629" s="46"/>
      <c r="E629" s="46"/>
      <c r="F629" s="46"/>
      <c r="G629" s="46"/>
      <c r="H629" s="46"/>
      <c r="I629" s="46"/>
      <c r="J629" s="46"/>
      <c r="K629" s="46"/>
      <c r="L629" s="15"/>
    </row>
    <row r="630" spans="1:12" x14ac:dyDescent="0.25">
      <c r="A630" s="44"/>
      <c r="B630" s="46"/>
      <c r="C630" s="46"/>
      <c r="D630" s="46"/>
      <c r="E630" s="46"/>
      <c r="F630" s="46"/>
      <c r="G630" s="46"/>
      <c r="H630" s="46"/>
      <c r="I630" s="46"/>
      <c r="J630" s="46"/>
      <c r="K630" s="46"/>
      <c r="L630" s="15"/>
    </row>
    <row r="631" spans="1:12" x14ac:dyDescent="0.25">
      <c r="A631" s="44"/>
      <c r="B631" s="46"/>
      <c r="C631" s="46"/>
      <c r="D631" s="46"/>
      <c r="E631" s="46"/>
      <c r="F631" s="46"/>
      <c r="G631" s="46"/>
      <c r="H631" s="46"/>
      <c r="I631" s="46"/>
      <c r="J631" s="46"/>
      <c r="K631" s="46"/>
      <c r="L631" s="15"/>
    </row>
    <row r="632" spans="1:12" x14ac:dyDescent="0.25">
      <c r="A632" s="44"/>
      <c r="B632" s="46"/>
      <c r="C632" s="46"/>
      <c r="D632" s="46"/>
      <c r="E632" s="46"/>
      <c r="F632" s="46"/>
      <c r="G632" s="46"/>
      <c r="H632" s="46"/>
      <c r="I632" s="46"/>
      <c r="J632" s="46"/>
      <c r="K632" s="46"/>
      <c r="L632" s="15"/>
    </row>
    <row r="633" spans="1:12" x14ac:dyDescent="0.25">
      <c r="A633" s="44"/>
      <c r="B633" s="46"/>
      <c r="C633" s="46"/>
      <c r="D633" s="46"/>
      <c r="E633" s="46"/>
      <c r="F633" s="46"/>
      <c r="G633" s="46"/>
      <c r="H633" s="46"/>
      <c r="I633" s="46"/>
      <c r="J633" s="46"/>
      <c r="K633" s="46"/>
      <c r="L633" s="15"/>
    </row>
    <row r="634" spans="1:12" x14ac:dyDescent="0.25">
      <c r="A634" s="44"/>
      <c r="B634" s="46"/>
      <c r="C634" s="46"/>
      <c r="D634" s="46"/>
      <c r="E634" s="46"/>
      <c r="F634" s="46"/>
      <c r="G634" s="46"/>
      <c r="H634" s="46"/>
      <c r="I634" s="46"/>
      <c r="J634" s="46"/>
      <c r="K634" s="46"/>
      <c r="L634" s="15"/>
    </row>
    <row r="635" spans="1:12" x14ac:dyDescent="0.25">
      <c r="A635" s="44"/>
      <c r="B635" s="46"/>
      <c r="C635" s="46"/>
      <c r="D635" s="46"/>
      <c r="E635" s="46"/>
      <c r="F635" s="46"/>
      <c r="G635" s="46"/>
      <c r="H635" s="46"/>
      <c r="I635" s="46"/>
      <c r="J635" s="46"/>
      <c r="K635" s="46"/>
      <c r="L635" s="15"/>
    </row>
    <row r="636" spans="1:12" x14ac:dyDescent="0.25">
      <c r="A636" s="44"/>
      <c r="B636" s="46"/>
      <c r="C636" s="46"/>
      <c r="D636" s="46"/>
      <c r="E636" s="46"/>
      <c r="F636" s="46"/>
      <c r="G636" s="46"/>
      <c r="H636" s="46"/>
      <c r="I636" s="46"/>
      <c r="J636" s="46"/>
      <c r="K636" s="46"/>
      <c r="L636" s="15"/>
    </row>
    <row r="637" spans="1:12" x14ac:dyDescent="0.25">
      <c r="A637" s="44"/>
      <c r="B637" s="46"/>
      <c r="C637" s="46"/>
      <c r="D637" s="46"/>
      <c r="E637" s="46"/>
      <c r="F637" s="46"/>
      <c r="G637" s="46"/>
      <c r="H637" s="46"/>
      <c r="I637" s="46"/>
      <c r="J637" s="46"/>
      <c r="K637" s="46"/>
      <c r="L637" s="15"/>
    </row>
    <row r="638" spans="1:12" x14ac:dyDescent="0.25">
      <c r="A638" s="44"/>
      <c r="B638" s="46"/>
      <c r="C638" s="46"/>
      <c r="D638" s="46"/>
      <c r="E638" s="46"/>
      <c r="F638" s="46"/>
      <c r="G638" s="46"/>
      <c r="H638" s="46"/>
      <c r="I638" s="46"/>
      <c r="J638" s="46"/>
      <c r="K638" s="46"/>
      <c r="L638" s="15"/>
    </row>
    <row r="639" spans="1:12" x14ac:dyDescent="0.25">
      <c r="A639" s="44"/>
      <c r="B639" s="46"/>
      <c r="C639" s="46"/>
      <c r="D639" s="46"/>
      <c r="E639" s="46"/>
      <c r="F639" s="46"/>
      <c r="G639" s="46"/>
      <c r="H639" s="46"/>
      <c r="I639" s="46"/>
      <c r="J639" s="46"/>
      <c r="K639" s="46"/>
      <c r="L639" s="15"/>
    </row>
    <row r="640" spans="1:12" x14ac:dyDescent="0.25">
      <c r="A640" s="44"/>
      <c r="B640" s="46"/>
      <c r="C640" s="46"/>
      <c r="D640" s="46"/>
      <c r="E640" s="46"/>
      <c r="F640" s="46"/>
      <c r="G640" s="46"/>
      <c r="H640" s="46"/>
      <c r="I640" s="46"/>
      <c r="J640" s="46"/>
      <c r="K640" s="46"/>
      <c r="L640" s="15"/>
    </row>
    <row r="641" spans="1:12" x14ac:dyDescent="0.25">
      <c r="A641" s="44"/>
      <c r="B641" s="46"/>
      <c r="C641" s="46"/>
      <c r="D641" s="46"/>
      <c r="E641" s="46"/>
      <c r="F641" s="46"/>
      <c r="G641" s="46"/>
      <c r="H641" s="46"/>
      <c r="I641" s="46"/>
      <c r="J641" s="46"/>
      <c r="K641" s="46"/>
      <c r="L641" s="15"/>
    </row>
    <row r="642" spans="1:12" x14ac:dyDescent="0.25">
      <c r="A642" s="44"/>
      <c r="B642" s="46"/>
      <c r="C642" s="46"/>
      <c r="D642" s="46"/>
      <c r="E642" s="46"/>
      <c r="F642" s="46"/>
      <c r="G642" s="46"/>
      <c r="H642" s="46"/>
      <c r="I642" s="46"/>
      <c r="J642" s="46"/>
      <c r="K642" s="46"/>
      <c r="L642" s="15"/>
    </row>
    <row r="643" spans="1:12" x14ac:dyDescent="0.25">
      <c r="A643" s="44"/>
      <c r="B643" s="46"/>
      <c r="C643" s="46"/>
      <c r="D643" s="46"/>
      <c r="E643" s="46"/>
      <c r="F643" s="46"/>
      <c r="G643" s="46"/>
      <c r="H643" s="46"/>
      <c r="I643" s="46"/>
      <c r="J643" s="46"/>
      <c r="K643" s="46"/>
      <c r="L643" s="15"/>
    </row>
    <row r="644" spans="1:12" x14ac:dyDescent="0.25">
      <c r="A644" s="44"/>
      <c r="B644" s="46"/>
      <c r="C644" s="46"/>
      <c r="D644" s="46"/>
      <c r="E644" s="46"/>
      <c r="F644" s="46"/>
      <c r="G644" s="46"/>
      <c r="H644" s="46"/>
      <c r="I644" s="46"/>
      <c r="J644" s="46"/>
      <c r="K644" s="46"/>
      <c r="L644" s="15"/>
    </row>
    <row r="645" spans="1:12" x14ac:dyDescent="0.25">
      <c r="A645" s="44"/>
      <c r="B645" s="46"/>
      <c r="C645" s="46"/>
      <c r="D645" s="46"/>
      <c r="E645" s="46"/>
      <c r="F645" s="46"/>
      <c r="G645" s="46"/>
      <c r="H645" s="46"/>
      <c r="I645" s="46"/>
      <c r="J645" s="46"/>
      <c r="K645" s="46"/>
      <c r="L645" s="15"/>
    </row>
    <row r="646" spans="1:12" x14ac:dyDescent="0.25">
      <c r="A646" s="44"/>
      <c r="B646" s="46"/>
      <c r="C646" s="46"/>
      <c r="D646" s="46"/>
      <c r="E646" s="46"/>
      <c r="F646" s="46"/>
      <c r="G646" s="46"/>
      <c r="H646" s="46"/>
      <c r="I646" s="46"/>
      <c r="J646" s="46"/>
      <c r="K646" s="46"/>
      <c r="L646" s="15"/>
    </row>
    <row r="647" spans="1:12" x14ac:dyDescent="0.25">
      <c r="A647" s="44"/>
      <c r="B647" s="46"/>
      <c r="C647" s="46"/>
      <c r="D647" s="46"/>
      <c r="E647" s="46"/>
      <c r="F647" s="46"/>
      <c r="G647" s="46"/>
      <c r="H647" s="46"/>
      <c r="I647" s="46"/>
      <c r="J647" s="46"/>
      <c r="K647" s="46"/>
      <c r="L647" s="15"/>
    </row>
    <row r="648" spans="1:12" x14ac:dyDescent="0.25">
      <c r="A648" s="44"/>
      <c r="B648" s="46"/>
      <c r="C648" s="46"/>
      <c r="D648" s="46"/>
      <c r="E648" s="46"/>
      <c r="F648" s="46"/>
      <c r="G648" s="46"/>
      <c r="H648" s="46"/>
      <c r="I648" s="46"/>
      <c r="J648" s="46"/>
      <c r="K648" s="46"/>
      <c r="L648" s="15"/>
    </row>
    <row r="649" spans="1:12" x14ac:dyDescent="0.25">
      <c r="A649" s="44"/>
      <c r="B649" s="46"/>
      <c r="C649" s="46"/>
      <c r="D649" s="46"/>
      <c r="E649" s="46"/>
      <c r="F649" s="46"/>
      <c r="G649" s="46"/>
      <c r="H649" s="46"/>
      <c r="I649" s="46"/>
      <c r="J649" s="46"/>
      <c r="K649" s="46"/>
      <c r="L649" s="15"/>
    </row>
    <row r="650" spans="1:12" x14ac:dyDescent="0.25">
      <c r="A650" s="44"/>
      <c r="B650" s="46"/>
      <c r="C650" s="46"/>
      <c r="D650" s="46"/>
      <c r="E650" s="46"/>
      <c r="F650" s="46"/>
      <c r="G650" s="46"/>
      <c r="H650" s="46"/>
      <c r="I650" s="46"/>
      <c r="J650" s="46"/>
      <c r="K650" s="46"/>
      <c r="L650" s="15"/>
    </row>
    <row r="651" spans="1:12" x14ac:dyDescent="0.25">
      <c r="A651" s="44"/>
      <c r="B651" s="46"/>
      <c r="C651" s="46"/>
      <c r="D651" s="46"/>
      <c r="E651" s="46"/>
      <c r="F651" s="46"/>
      <c r="G651" s="46"/>
      <c r="H651" s="46"/>
      <c r="I651" s="46"/>
      <c r="J651" s="46"/>
      <c r="K651" s="46"/>
      <c r="L651" s="15"/>
    </row>
    <row r="652" spans="1:12" x14ac:dyDescent="0.25">
      <c r="A652" s="44"/>
      <c r="B652" s="46"/>
      <c r="C652" s="46"/>
      <c r="D652" s="46"/>
      <c r="E652" s="46"/>
      <c r="F652" s="46"/>
      <c r="G652" s="46"/>
      <c r="H652" s="46"/>
      <c r="I652" s="46"/>
      <c r="J652" s="46"/>
      <c r="K652" s="46"/>
      <c r="L652" s="15"/>
    </row>
    <row r="653" spans="1:12" x14ac:dyDescent="0.25">
      <c r="A653" s="44"/>
      <c r="B653" s="46"/>
      <c r="C653" s="46"/>
      <c r="D653" s="46"/>
      <c r="E653" s="46"/>
      <c r="F653" s="46"/>
      <c r="G653" s="46"/>
      <c r="H653" s="46"/>
      <c r="I653" s="46"/>
      <c r="J653" s="46"/>
      <c r="K653" s="46"/>
      <c r="L653" s="15"/>
    </row>
    <row r="654" spans="1:12" x14ac:dyDescent="0.25">
      <c r="A654" s="44"/>
      <c r="B654" s="46"/>
      <c r="C654" s="46"/>
      <c r="D654" s="46"/>
      <c r="E654" s="46"/>
      <c r="F654" s="46"/>
      <c r="G654" s="46"/>
      <c r="H654" s="46"/>
      <c r="I654" s="46"/>
      <c r="J654" s="46"/>
      <c r="K654" s="46"/>
      <c r="L654" s="15"/>
    </row>
    <row r="655" spans="1:12" x14ac:dyDescent="0.25">
      <c r="A655" s="44"/>
      <c r="B655" s="46"/>
      <c r="C655" s="46"/>
      <c r="D655" s="46"/>
      <c r="E655" s="46"/>
      <c r="F655" s="46"/>
      <c r="G655" s="46"/>
      <c r="H655" s="46"/>
      <c r="I655" s="46"/>
      <c r="J655" s="46"/>
      <c r="K655" s="46"/>
      <c r="L655" s="15"/>
    </row>
    <row r="656" spans="1:12" x14ac:dyDescent="0.25">
      <c r="A656" s="44"/>
      <c r="B656" s="46"/>
      <c r="C656" s="46"/>
      <c r="D656" s="46"/>
      <c r="E656" s="46"/>
      <c r="F656" s="46"/>
      <c r="G656" s="46"/>
      <c r="H656" s="46"/>
      <c r="I656" s="46"/>
      <c r="J656" s="46"/>
      <c r="K656" s="46"/>
      <c r="L656" s="15"/>
    </row>
    <row r="657" spans="1:12" x14ac:dyDescent="0.25">
      <c r="A657" s="44"/>
      <c r="B657" s="46"/>
      <c r="C657" s="46"/>
      <c r="D657" s="46"/>
      <c r="E657" s="46"/>
      <c r="F657" s="46"/>
      <c r="G657" s="46"/>
      <c r="H657" s="46"/>
      <c r="I657" s="46"/>
      <c r="J657" s="46"/>
      <c r="K657" s="46"/>
      <c r="L657" s="15"/>
    </row>
    <row r="658" spans="1:12" x14ac:dyDescent="0.25">
      <c r="A658" s="44"/>
      <c r="B658" s="46"/>
      <c r="C658" s="46"/>
      <c r="D658" s="46"/>
      <c r="E658" s="46"/>
      <c r="F658" s="46"/>
      <c r="G658" s="46"/>
      <c r="H658" s="46"/>
      <c r="I658" s="46"/>
      <c r="J658" s="46"/>
      <c r="K658" s="46"/>
      <c r="L658" s="15"/>
    </row>
    <row r="659" spans="1:12" x14ac:dyDescent="0.25">
      <c r="A659" s="44"/>
      <c r="B659" s="46"/>
      <c r="C659" s="46"/>
      <c r="D659" s="46"/>
      <c r="E659" s="46"/>
      <c r="F659" s="46"/>
      <c r="G659" s="46"/>
      <c r="H659" s="46"/>
      <c r="I659" s="46"/>
      <c r="J659" s="46"/>
      <c r="K659" s="46"/>
      <c r="L659" s="15"/>
    </row>
    <row r="660" spans="1:12" x14ac:dyDescent="0.25">
      <c r="A660" s="44"/>
      <c r="B660" s="46"/>
      <c r="C660" s="46"/>
      <c r="D660" s="46"/>
      <c r="E660" s="46"/>
      <c r="F660" s="46"/>
      <c r="G660" s="46"/>
      <c r="H660" s="46"/>
      <c r="I660" s="46"/>
      <c r="J660" s="46"/>
      <c r="K660" s="46"/>
      <c r="L660" s="15"/>
    </row>
    <row r="661" spans="1:12" x14ac:dyDescent="0.25">
      <c r="A661" s="44"/>
      <c r="B661" s="46"/>
      <c r="C661" s="46"/>
      <c r="D661" s="46"/>
      <c r="E661" s="46"/>
      <c r="F661" s="46"/>
      <c r="G661" s="46"/>
      <c r="H661" s="46"/>
      <c r="I661" s="46"/>
      <c r="J661" s="46"/>
      <c r="K661" s="46"/>
      <c r="L661" s="15"/>
    </row>
    <row r="662" spans="1:12" x14ac:dyDescent="0.25">
      <c r="A662" s="44"/>
      <c r="B662" s="46"/>
      <c r="C662" s="46"/>
      <c r="D662" s="46"/>
      <c r="E662" s="46"/>
      <c r="F662" s="46"/>
      <c r="G662" s="46"/>
      <c r="H662" s="46"/>
      <c r="I662" s="46"/>
      <c r="J662" s="46"/>
      <c r="K662" s="46"/>
      <c r="L662" s="15"/>
    </row>
    <row r="663" spans="1:12" x14ac:dyDescent="0.25">
      <c r="A663" s="44"/>
      <c r="B663" s="46"/>
      <c r="C663" s="46"/>
      <c r="D663" s="46"/>
      <c r="E663" s="46"/>
      <c r="F663" s="46"/>
      <c r="G663" s="46"/>
      <c r="H663" s="46"/>
      <c r="I663" s="46"/>
      <c r="J663" s="46"/>
      <c r="K663" s="46"/>
      <c r="L663" s="15"/>
    </row>
    <row r="664" spans="1:12" x14ac:dyDescent="0.25">
      <c r="A664" s="44"/>
      <c r="B664" s="46"/>
      <c r="C664" s="46"/>
      <c r="D664" s="46"/>
      <c r="E664" s="46"/>
      <c r="F664" s="46"/>
      <c r="G664" s="46"/>
      <c r="H664" s="46"/>
      <c r="I664" s="46"/>
      <c r="J664" s="46"/>
      <c r="K664" s="46"/>
      <c r="L664" s="15"/>
    </row>
    <row r="665" spans="1:12" x14ac:dyDescent="0.25">
      <c r="A665" s="44"/>
      <c r="B665" s="46"/>
      <c r="C665" s="46"/>
      <c r="D665" s="46"/>
      <c r="E665" s="46"/>
      <c r="F665" s="46"/>
      <c r="G665" s="46"/>
      <c r="H665" s="46"/>
      <c r="I665" s="46"/>
      <c r="J665" s="46"/>
      <c r="K665" s="46"/>
      <c r="L665" s="15"/>
    </row>
    <row r="666" spans="1:12" x14ac:dyDescent="0.25">
      <c r="A666" s="44"/>
      <c r="B666" s="46"/>
      <c r="C666" s="46"/>
      <c r="D666" s="46"/>
      <c r="E666" s="46"/>
      <c r="F666" s="46"/>
      <c r="G666" s="46"/>
      <c r="H666" s="46"/>
      <c r="I666" s="46"/>
      <c r="J666" s="46"/>
      <c r="K666" s="46"/>
      <c r="L666" s="15"/>
    </row>
    <row r="667" spans="1:12" x14ac:dyDescent="0.25">
      <c r="A667" s="44"/>
      <c r="B667" s="46"/>
      <c r="C667" s="46"/>
      <c r="D667" s="46"/>
      <c r="E667" s="46"/>
      <c r="F667" s="46"/>
      <c r="G667" s="46"/>
      <c r="H667" s="46"/>
      <c r="I667" s="46"/>
      <c r="J667" s="46"/>
      <c r="K667" s="46"/>
      <c r="L667" s="15"/>
    </row>
    <row r="668" spans="1:12" x14ac:dyDescent="0.25">
      <c r="A668" s="44"/>
      <c r="B668" s="46"/>
      <c r="C668" s="46"/>
      <c r="D668" s="46"/>
      <c r="E668" s="46"/>
      <c r="F668" s="46"/>
      <c r="G668" s="46"/>
      <c r="H668" s="46"/>
      <c r="I668" s="46"/>
      <c r="J668" s="46"/>
      <c r="K668" s="46"/>
      <c r="L668" s="15"/>
    </row>
    <row r="669" spans="1:12" x14ac:dyDescent="0.25">
      <c r="A669" s="44"/>
      <c r="B669" s="46"/>
      <c r="C669" s="46"/>
      <c r="D669" s="46"/>
      <c r="E669" s="46"/>
      <c r="F669" s="46"/>
      <c r="G669" s="46"/>
      <c r="H669" s="46"/>
      <c r="I669" s="46"/>
      <c r="J669" s="46"/>
      <c r="K669" s="46"/>
      <c r="L669" s="15"/>
    </row>
    <row r="670" spans="1:12" x14ac:dyDescent="0.25">
      <c r="A670" s="44"/>
      <c r="B670" s="46"/>
      <c r="C670" s="46"/>
      <c r="D670" s="46"/>
      <c r="E670" s="46"/>
      <c r="F670" s="46"/>
      <c r="G670" s="46"/>
      <c r="H670" s="46"/>
      <c r="I670" s="46"/>
      <c r="J670" s="46"/>
      <c r="K670" s="46"/>
      <c r="L670" s="15"/>
    </row>
    <row r="671" spans="1:12" x14ac:dyDescent="0.25">
      <c r="A671" s="44"/>
      <c r="B671" s="46"/>
      <c r="C671" s="46"/>
      <c r="D671" s="46"/>
      <c r="E671" s="46"/>
      <c r="F671" s="46"/>
      <c r="G671" s="46"/>
      <c r="H671" s="46"/>
      <c r="I671" s="46"/>
      <c r="J671" s="46"/>
      <c r="K671" s="46"/>
      <c r="L671" s="15"/>
    </row>
    <row r="672" spans="1:12" x14ac:dyDescent="0.25">
      <c r="A672" s="44"/>
      <c r="B672" s="46"/>
      <c r="C672" s="46"/>
      <c r="D672" s="46"/>
      <c r="E672" s="46"/>
      <c r="F672" s="46"/>
      <c r="G672" s="46"/>
      <c r="H672" s="46"/>
      <c r="I672" s="46"/>
      <c r="J672" s="46"/>
      <c r="K672" s="46"/>
      <c r="L672" s="15"/>
    </row>
    <row r="673" spans="1:12" x14ac:dyDescent="0.25">
      <c r="A673" s="44"/>
      <c r="B673" s="46"/>
      <c r="C673" s="46"/>
      <c r="D673" s="46"/>
      <c r="E673" s="46"/>
      <c r="F673" s="46"/>
      <c r="G673" s="46"/>
      <c r="H673" s="46"/>
      <c r="I673" s="46"/>
      <c r="J673" s="46"/>
      <c r="K673" s="46"/>
      <c r="L673" s="15"/>
    </row>
    <row r="674" spans="1:12" x14ac:dyDescent="0.25">
      <c r="A674" s="44"/>
      <c r="B674" s="46"/>
      <c r="C674" s="46"/>
      <c r="D674" s="46"/>
      <c r="E674" s="46"/>
      <c r="F674" s="46"/>
      <c r="G674" s="46"/>
      <c r="H674" s="46"/>
      <c r="I674" s="46"/>
      <c r="J674" s="46"/>
      <c r="K674" s="46"/>
      <c r="L674" s="15"/>
    </row>
    <row r="675" spans="1:12" x14ac:dyDescent="0.25">
      <c r="A675" s="44"/>
      <c r="B675" s="46"/>
      <c r="C675" s="46"/>
      <c r="D675" s="46"/>
      <c r="E675" s="46"/>
      <c r="F675" s="46"/>
      <c r="G675" s="46"/>
      <c r="H675" s="46"/>
      <c r="I675" s="46"/>
      <c r="J675" s="46"/>
      <c r="K675" s="46"/>
      <c r="L675" s="15"/>
    </row>
    <row r="676" spans="1:12" x14ac:dyDescent="0.25">
      <c r="A676" s="44"/>
      <c r="B676" s="46"/>
      <c r="C676" s="46"/>
      <c r="D676" s="46"/>
      <c r="E676" s="46"/>
      <c r="F676" s="46"/>
      <c r="G676" s="46"/>
      <c r="H676" s="46"/>
      <c r="I676" s="46"/>
      <c r="J676" s="46"/>
      <c r="K676" s="46"/>
      <c r="L676" s="15"/>
    </row>
    <row r="677" spans="1:12" x14ac:dyDescent="0.25">
      <c r="A677" s="44"/>
      <c r="B677" s="46"/>
      <c r="C677" s="46"/>
      <c r="D677" s="46"/>
      <c r="E677" s="46"/>
      <c r="F677" s="46"/>
      <c r="G677" s="46"/>
      <c r="H677" s="46"/>
      <c r="I677" s="46"/>
      <c r="J677" s="46"/>
      <c r="K677" s="46"/>
      <c r="L677" s="15"/>
    </row>
    <row r="678" spans="1:12" x14ac:dyDescent="0.25">
      <c r="A678" s="44"/>
      <c r="B678" s="46"/>
      <c r="C678" s="46"/>
      <c r="D678" s="46"/>
      <c r="E678" s="46"/>
      <c r="F678" s="46"/>
      <c r="G678" s="46"/>
      <c r="H678" s="46"/>
      <c r="I678" s="46"/>
      <c r="J678" s="46"/>
      <c r="K678" s="46"/>
      <c r="L678" s="15"/>
    </row>
    <row r="679" spans="1:12" x14ac:dyDescent="0.25">
      <c r="A679" s="44"/>
      <c r="B679" s="46"/>
      <c r="C679" s="46"/>
      <c r="D679" s="46"/>
      <c r="E679" s="46"/>
      <c r="F679" s="46"/>
      <c r="G679" s="46"/>
      <c r="H679" s="46"/>
      <c r="I679" s="46"/>
      <c r="J679" s="46"/>
      <c r="K679" s="46"/>
      <c r="L679" s="15"/>
    </row>
    <row r="680" spans="1:12" x14ac:dyDescent="0.25">
      <c r="A680" s="44"/>
      <c r="B680" s="46"/>
      <c r="C680" s="46"/>
      <c r="D680" s="46"/>
      <c r="E680" s="46"/>
      <c r="F680" s="46"/>
      <c r="G680" s="46"/>
      <c r="H680" s="46"/>
      <c r="I680" s="46"/>
      <c r="J680" s="46"/>
      <c r="K680" s="46"/>
      <c r="L680" s="15"/>
    </row>
    <row r="681" spans="1:12" x14ac:dyDescent="0.25">
      <c r="A681" s="44"/>
      <c r="B681" s="46"/>
      <c r="C681" s="46"/>
      <c r="D681" s="46"/>
      <c r="E681" s="46"/>
      <c r="F681" s="46"/>
      <c r="G681" s="46"/>
      <c r="H681" s="46"/>
      <c r="I681" s="46"/>
      <c r="J681" s="46"/>
      <c r="K681" s="46"/>
      <c r="L681" s="15"/>
    </row>
    <row r="682" spans="1:12" x14ac:dyDescent="0.25">
      <c r="A682" s="44"/>
      <c r="B682" s="46"/>
      <c r="C682" s="46"/>
      <c r="D682" s="46"/>
      <c r="E682" s="46"/>
      <c r="F682" s="46"/>
      <c r="G682" s="46"/>
      <c r="H682" s="46"/>
      <c r="I682" s="46"/>
      <c r="J682" s="46"/>
      <c r="K682" s="46"/>
      <c r="L682" s="15"/>
    </row>
    <row r="683" spans="1:12" x14ac:dyDescent="0.25">
      <c r="A683" s="44"/>
      <c r="B683" s="46"/>
      <c r="C683" s="46"/>
      <c r="D683" s="46"/>
      <c r="E683" s="46"/>
      <c r="F683" s="46"/>
      <c r="G683" s="46"/>
      <c r="H683" s="46"/>
      <c r="I683" s="46"/>
      <c r="J683" s="46"/>
      <c r="K683" s="46"/>
      <c r="L683" s="15"/>
    </row>
    <row r="684" spans="1:12" x14ac:dyDescent="0.25">
      <c r="A684" s="44"/>
      <c r="B684" s="46"/>
      <c r="C684" s="46"/>
      <c r="D684" s="46"/>
      <c r="E684" s="46"/>
      <c r="F684" s="46"/>
      <c r="G684" s="46"/>
      <c r="H684" s="46"/>
      <c r="I684" s="46"/>
      <c r="J684" s="46"/>
      <c r="K684" s="46"/>
      <c r="L684" s="15"/>
    </row>
    <row r="685" spans="1:12" x14ac:dyDescent="0.25">
      <c r="A685" s="44"/>
      <c r="B685" s="46"/>
      <c r="C685" s="46"/>
      <c r="D685" s="46"/>
      <c r="E685" s="46"/>
      <c r="F685" s="46"/>
      <c r="G685" s="46"/>
      <c r="H685" s="46"/>
      <c r="I685" s="46"/>
      <c r="J685" s="46"/>
      <c r="K685" s="46"/>
      <c r="L685" s="15"/>
    </row>
    <row r="686" spans="1:12" x14ac:dyDescent="0.25">
      <c r="A686" s="44"/>
      <c r="B686" s="46"/>
      <c r="C686" s="46"/>
      <c r="D686" s="46"/>
      <c r="E686" s="46"/>
      <c r="F686" s="46"/>
      <c r="G686" s="46"/>
      <c r="H686" s="46"/>
      <c r="I686" s="46"/>
      <c r="J686" s="46"/>
      <c r="K686" s="46"/>
      <c r="L686" s="15"/>
    </row>
    <row r="687" spans="1:12" x14ac:dyDescent="0.25">
      <c r="A687" s="44"/>
      <c r="B687" s="46"/>
      <c r="C687" s="46"/>
      <c r="D687" s="46"/>
      <c r="E687" s="46"/>
      <c r="F687" s="46"/>
      <c r="G687" s="46"/>
      <c r="H687" s="46"/>
      <c r="I687" s="46"/>
      <c r="J687" s="46"/>
      <c r="K687" s="46"/>
      <c r="L687" s="15"/>
    </row>
    <row r="688" spans="1:12" x14ac:dyDescent="0.25">
      <c r="A688" s="44"/>
      <c r="B688" s="46"/>
      <c r="C688" s="46"/>
      <c r="D688" s="46"/>
      <c r="E688" s="46"/>
      <c r="F688" s="46"/>
      <c r="G688" s="46"/>
      <c r="H688" s="46"/>
      <c r="I688" s="46"/>
      <c r="J688" s="46"/>
      <c r="K688" s="46"/>
      <c r="L688" s="15"/>
    </row>
    <row r="689" spans="1:12" x14ac:dyDescent="0.25">
      <c r="A689" s="44"/>
      <c r="B689" s="46"/>
      <c r="C689" s="46"/>
      <c r="D689" s="46"/>
      <c r="E689" s="46"/>
      <c r="F689" s="46"/>
      <c r="G689" s="46"/>
      <c r="H689" s="46"/>
      <c r="I689" s="46"/>
      <c r="J689" s="46"/>
      <c r="K689" s="46"/>
      <c r="L689" s="15"/>
    </row>
    <row r="690" spans="1:12" x14ac:dyDescent="0.25">
      <c r="A690" s="44"/>
      <c r="B690" s="46"/>
      <c r="C690" s="46"/>
      <c r="D690" s="46"/>
      <c r="E690" s="46"/>
      <c r="F690" s="46"/>
      <c r="G690" s="46"/>
      <c r="H690" s="46"/>
      <c r="I690" s="46"/>
      <c r="J690" s="46"/>
      <c r="K690" s="46"/>
      <c r="L690" s="15"/>
    </row>
    <row r="691" spans="1:12" x14ac:dyDescent="0.25">
      <c r="A691" s="44"/>
      <c r="B691" s="46"/>
      <c r="C691" s="46"/>
      <c r="D691" s="46"/>
      <c r="E691" s="46"/>
      <c r="F691" s="46"/>
      <c r="G691" s="46"/>
      <c r="H691" s="46"/>
      <c r="I691" s="46"/>
      <c r="J691" s="46"/>
      <c r="K691" s="46"/>
      <c r="L691" s="15"/>
    </row>
    <row r="692" spans="1:12" x14ac:dyDescent="0.25">
      <c r="A692" s="44"/>
      <c r="B692" s="46"/>
      <c r="C692" s="46"/>
      <c r="D692" s="46"/>
      <c r="E692" s="46"/>
      <c r="F692" s="46"/>
      <c r="G692" s="46"/>
      <c r="H692" s="46"/>
      <c r="I692" s="46"/>
      <c r="J692" s="46"/>
      <c r="K692" s="46"/>
      <c r="L692" s="15"/>
    </row>
    <row r="693" spans="1:12" x14ac:dyDescent="0.25">
      <c r="A693" s="44"/>
      <c r="B693" s="46"/>
      <c r="C693" s="46"/>
      <c r="D693" s="46"/>
      <c r="E693" s="46"/>
      <c r="F693" s="46"/>
      <c r="G693" s="46"/>
      <c r="H693" s="46"/>
      <c r="I693" s="46"/>
      <c r="J693" s="46"/>
      <c r="K693" s="46"/>
      <c r="L693" s="15"/>
    </row>
    <row r="694" spans="1:12" x14ac:dyDescent="0.25">
      <c r="A694" s="44"/>
      <c r="B694" s="46"/>
      <c r="C694" s="46"/>
      <c r="D694" s="46"/>
      <c r="E694" s="46"/>
      <c r="F694" s="46"/>
      <c r="G694" s="46"/>
      <c r="H694" s="46"/>
      <c r="I694" s="46"/>
      <c r="J694" s="46"/>
      <c r="K694" s="46"/>
      <c r="L694" s="15"/>
    </row>
    <row r="695" spans="1:12" x14ac:dyDescent="0.25">
      <c r="A695" s="44"/>
      <c r="B695" s="46"/>
      <c r="C695" s="46"/>
      <c r="D695" s="46"/>
      <c r="E695" s="46"/>
      <c r="F695" s="46"/>
      <c r="G695" s="46"/>
      <c r="H695" s="46"/>
      <c r="I695" s="46"/>
      <c r="J695" s="46"/>
      <c r="K695" s="46"/>
      <c r="L695" s="15"/>
    </row>
    <row r="696" spans="1:12" x14ac:dyDescent="0.25">
      <c r="A696" s="44"/>
      <c r="B696" s="46"/>
      <c r="C696" s="46"/>
      <c r="D696" s="46"/>
      <c r="E696" s="46"/>
      <c r="F696" s="46"/>
      <c r="G696" s="46"/>
      <c r="H696" s="46"/>
      <c r="I696" s="46"/>
      <c r="J696" s="46"/>
      <c r="K696" s="46"/>
      <c r="L696" s="15"/>
    </row>
    <row r="697" spans="1:12" x14ac:dyDescent="0.25">
      <c r="A697" s="44"/>
      <c r="B697" s="46"/>
      <c r="C697" s="46"/>
      <c r="D697" s="46"/>
      <c r="E697" s="46"/>
      <c r="F697" s="46"/>
      <c r="G697" s="46"/>
      <c r="H697" s="46"/>
      <c r="I697" s="46"/>
      <c r="J697" s="46"/>
      <c r="K697" s="46"/>
      <c r="L697" s="15"/>
    </row>
    <row r="698" spans="1:12" x14ac:dyDescent="0.25">
      <c r="A698" s="44"/>
      <c r="B698" s="46"/>
      <c r="C698" s="46"/>
      <c r="D698" s="46"/>
      <c r="E698" s="46"/>
      <c r="F698" s="46"/>
      <c r="G698" s="46"/>
      <c r="H698" s="46"/>
      <c r="I698" s="46"/>
      <c r="J698" s="46"/>
      <c r="K698" s="46"/>
      <c r="L698" s="15"/>
    </row>
    <row r="699" spans="1:12" x14ac:dyDescent="0.25">
      <c r="A699" s="44"/>
      <c r="B699" s="46"/>
      <c r="C699" s="46"/>
      <c r="D699" s="46"/>
      <c r="E699" s="46"/>
      <c r="F699" s="46"/>
      <c r="G699" s="46"/>
      <c r="H699" s="46"/>
      <c r="I699" s="46"/>
      <c r="J699" s="46"/>
      <c r="K699" s="46"/>
      <c r="L699" s="15"/>
    </row>
    <row r="700" spans="1:12" x14ac:dyDescent="0.25">
      <c r="A700" s="44"/>
      <c r="B700" s="46"/>
      <c r="C700" s="46"/>
      <c r="D700" s="46"/>
      <c r="E700" s="46"/>
      <c r="F700" s="46"/>
      <c r="G700" s="46"/>
      <c r="H700" s="46"/>
      <c r="I700" s="46"/>
      <c r="J700" s="46"/>
      <c r="K700" s="46"/>
      <c r="L700" s="15"/>
    </row>
    <row r="701" spans="1:12" x14ac:dyDescent="0.25">
      <c r="A701" s="44"/>
      <c r="B701" s="46"/>
      <c r="C701" s="46"/>
      <c r="D701" s="46"/>
      <c r="E701" s="46"/>
      <c r="F701" s="46"/>
      <c r="G701" s="46"/>
      <c r="H701" s="46"/>
      <c r="I701" s="46"/>
      <c r="J701" s="46"/>
      <c r="K701" s="46"/>
      <c r="L701" s="15"/>
    </row>
    <row r="702" spans="1:12" x14ac:dyDescent="0.25">
      <c r="A702" s="44"/>
      <c r="B702" s="46"/>
      <c r="C702" s="46"/>
      <c r="D702" s="46"/>
      <c r="E702" s="46"/>
      <c r="F702" s="46"/>
      <c r="G702" s="46"/>
      <c r="H702" s="46"/>
      <c r="I702" s="46"/>
      <c r="J702" s="46"/>
      <c r="K702" s="46"/>
      <c r="L702" s="15"/>
    </row>
    <row r="703" spans="1:12" x14ac:dyDescent="0.25">
      <c r="A703" s="44"/>
      <c r="B703" s="46"/>
      <c r="C703" s="46"/>
      <c r="D703" s="46"/>
      <c r="E703" s="46"/>
      <c r="F703" s="46"/>
      <c r="G703" s="46"/>
      <c r="H703" s="46"/>
      <c r="I703" s="46"/>
      <c r="J703" s="46"/>
      <c r="K703" s="46"/>
      <c r="L703" s="15"/>
    </row>
    <row r="704" spans="1:12" x14ac:dyDescent="0.25">
      <c r="A704" s="44"/>
      <c r="B704" s="46"/>
      <c r="C704" s="46"/>
      <c r="D704" s="46"/>
      <c r="E704" s="46"/>
      <c r="F704" s="46"/>
      <c r="G704" s="46"/>
      <c r="H704" s="46"/>
      <c r="I704" s="46"/>
      <c r="J704" s="46"/>
      <c r="K704" s="46"/>
      <c r="L704" s="15"/>
    </row>
    <row r="705" spans="1:12" x14ac:dyDescent="0.25">
      <c r="A705" s="44"/>
      <c r="B705" s="46"/>
      <c r="C705" s="46"/>
      <c r="D705" s="46"/>
      <c r="E705" s="46"/>
      <c r="F705" s="46"/>
      <c r="G705" s="46"/>
      <c r="H705" s="46"/>
      <c r="I705" s="46"/>
      <c r="J705" s="46"/>
      <c r="K705" s="46"/>
      <c r="L705" s="15"/>
    </row>
    <row r="706" spans="1:12" x14ac:dyDescent="0.25">
      <c r="A706" s="44"/>
      <c r="B706" s="46"/>
      <c r="C706" s="46"/>
      <c r="D706" s="46"/>
      <c r="E706" s="46"/>
      <c r="F706" s="46"/>
      <c r="G706" s="46"/>
      <c r="H706" s="46"/>
      <c r="I706" s="46"/>
      <c r="J706" s="46"/>
      <c r="K706" s="46"/>
      <c r="L706" s="15"/>
    </row>
    <row r="707" spans="1:12" x14ac:dyDescent="0.25">
      <c r="A707" s="44"/>
      <c r="B707" s="46"/>
      <c r="C707" s="46"/>
      <c r="D707" s="46"/>
      <c r="E707" s="46"/>
      <c r="F707" s="46"/>
      <c r="G707" s="46"/>
      <c r="H707" s="46"/>
      <c r="I707" s="46"/>
      <c r="J707" s="46"/>
      <c r="K707" s="46"/>
      <c r="L707" s="15"/>
    </row>
    <row r="708" spans="1:12" x14ac:dyDescent="0.25">
      <c r="A708" s="44"/>
      <c r="B708" s="46"/>
      <c r="C708" s="46"/>
      <c r="D708" s="46"/>
      <c r="E708" s="46"/>
      <c r="F708" s="46"/>
      <c r="G708" s="46"/>
      <c r="H708" s="46"/>
      <c r="I708" s="46"/>
      <c r="J708" s="46"/>
      <c r="K708" s="46"/>
      <c r="L708" s="15"/>
    </row>
    <row r="709" spans="1:12" x14ac:dyDescent="0.25">
      <c r="A709" s="44"/>
      <c r="B709" s="46"/>
      <c r="C709" s="46"/>
      <c r="D709" s="46"/>
      <c r="E709" s="46"/>
      <c r="F709" s="46"/>
      <c r="G709" s="46"/>
      <c r="H709" s="46"/>
      <c r="I709" s="46"/>
      <c r="J709" s="46"/>
      <c r="K709" s="46"/>
      <c r="L709" s="15"/>
    </row>
    <row r="710" spans="1:12" x14ac:dyDescent="0.25">
      <c r="A710" s="44"/>
      <c r="B710" s="46"/>
      <c r="C710" s="46"/>
      <c r="D710" s="46"/>
      <c r="E710" s="46"/>
      <c r="F710" s="46"/>
      <c r="G710" s="46"/>
      <c r="H710" s="46"/>
      <c r="I710" s="46"/>
      <c r="J710" s="46"/>
      <c r="K710" s="46"/>
      <c r="L710" s="15"/>
    </row>
    <row r="711" spans="1:12" x14ac:dyDescent="0.25">
      <c r="A711" s="44"/>
      <c r="B711" s="46"/>
      <c r="C711" s="46"/>
      <c r="D711" s="46"/>
      <c r="E711" s="46"/>
      <c r="F711" s="46"/>
      <c r="G711" s="46"/>
      <c r="H711" s="46"/>
      <c r="I711" s="46"/>
      <c r="J711" s="46"/>
      <c r="K711" s="46"/>
      <c r="L711" s="15"/>
    </row>
    <row r="712" spans="1:12" x14ac:dyDescent="0.25">
      <c r="A712" s="44"/>
      <c r="B712" s="46"/>
      <c r="C712" s="46"/>
      <c r="D712" s="46"/>
      <c r="E712" s="46"/>
      <c r="F712" s="46"/>
      <c r="G712" s="46"/>
      <c r="H712" s="46"/>
      <c r="I712" s="46"/>
      <c r="J712" s="46"/>
      <c r="K712" s="46"/>
      <c r="L712" s="15"/>
    </row>
    <row r="713" spans="1:12" x14ac:dyDescent="0.25">
      <c r="A713" s="44"/>
      <c r="B713" s="46"/>
      <c r="C713" s="46"/>
      <c r="D713" s="46"/>
      <c r="E713" s="46"/>
      <c r="F713" s="46"/>
      <c r="G713" s="46"/>
      <c r="H713" s="46"/>
      <c r="I713" s="46"/>
      <c r="J713" s="46"/>
      <c r="K713" s="46"/>
      <c r="L713" s="15"/>
    </row>
    <row r="714" spans="1:12" x14ac:dyDescent="0.25">
      <c r="A714" s="44"/>
      <c r="B714" s="46"/>
      <c r="C714" s="46"/>
      <c r="D714" s="46"/>
      <c r="E714" s="46"/>
      <c r="F714" s="46"/>
      <c r="G714" s="46"/>
      <c r="H714" s="46"/>
      <c r="I714" s="46"/>
      <c r="J714" s="46"/>
      <c r="K714" s="46"/>
      <c r="L714" s="15"/>
    </row>
    <row r="715" spans="1:12" x14ac:dyDescent="0.25">
      <c r="A715" s="44"/>
      <c r="B715" s="46"/>
      <c r="C715" s="46"/>
      <c r="D715" s="46"/>
      <c r="E715" s="46"/>
      <c r="F715" s="46"/>
      <c r="G715" s="46"/>
      <c r="H715" s="46"/>
      <c r="I715" s="46"/>
      <c r="J715" s="46"/>
      <c r="K715" s="46"/>
      <c r="L715" s="15"/>
    </row>
    <row r="716" spans="1:12" x14ac:dyDescent="0.25">
      <c r="A716" s="44"/>
      <c r="B716" s="46"/>
      <c r="C716" s="46"/>
      <c r="D716" s="46"/>
      <c r="E716" s="46"/>
      <c r="F716" s="46"/>
      <c r="G716" s="46"/>
      <c r="H716" s="46"/>
      <c r="I716" s="46"/>
      <c r="J716" s="46"/>
      <c r="K716" s="46"/>
      <c r="L716" s="15"/>
    </row>
    <row r="717" spans="1:12" x14ac:dyDescent="0.25">
      <c r="A717" s="44"/>
      <c r="B717" s="46"/>
      <c r="C717" s="46"/>
      <c r="D717" s="46"/>
      <c r="E717" s="46"/>
      <c r="F717" s="46"/>
      <c r="G717" s="46"/>
      <c r="H717" s="46"/>
      <c r="I717" s="46"/>
      <c r="J717" s="46"/>
      <c r="K717" s="46"/>
      <c r="L717" s="15"/>
    </row>
    <row r="718" spans="1:12" x14ac:dyDescent="0.25">
      <c r="A718" s="44"/>
      <c r="B718" s="46"/>
      <c r="C718" s="46"/>
      <c r="D718" s="46"/>
      <c r="E718" s="46"/>
      <c r="F718" s="46"/>
      <c r="G718" s="46"/>
      <c r="H718" s="46"/>
      <c r="I718" s="46"/>
      <c r="J718" s="46"/>
      <c r="K718" s="46"/>
      <c r="L718" s="15"/>
    </row>
    <row r="719" spans="1:12" x14ac:dyDescent="0.25">
      <c r="A719" s="44"/>
      <c r="B719" s="46"/>
      <c r="C719" s="46"/>
      <c r="D719" s="46"/>
      <c r="E719" s="46"/>
      <c r="F719" s="46"/>
      <c r="G719" s="46"/>
      <c r="H719" s="46"/>
      <c r="I719" s="46"/>
      <c r="J719" s="46"/>
      <c r="K719" s="46"/>
      <c r="L719" s="15"/>
    </row>
    <row r="720" spans="1:12" x14ac:dyDescent="0.25">
      <c r="A720" s="44"/>
      <c r="B720" s="46"/>
      <c r="C720" s="46"/>
      <c r="D720" s="46"/>
      <c r="E720" s="46"/>
      <c r="F720" s="46"/>
      <c r="G720" s="46"/>
      <c r="H720" s="46"/>
      <c r="I720" s="46"/>
      <c r="J720" s="46"/>
      <c r="K720" s="46"/>
      <c r="L720" s="15"/>
    </row>
    <row r="721" spans="1:12" x14ac:dyDescent="0.25">
      <c r="A721" s="44"/>
      <c r="B721" s="46"/>
      <c r="C721" s="46"/>
      <c r="D721" s="46"/>
      <c r="E721" s="46"/>
      <c r="F721" s="46"/>
      <c r="G721" s="46"/>
      <c r="H721" s="46"/>
      <c r="I721" s="46"/>
      <c r="J721" s="46"/>
      <c r="K721" s="46"/>
      <c r="L721" s="15"/>
    </row>
    <row r="722" spans="1:12" x14ac:dyDescent="0.25">
      <c r="A722" s="44"/>
      <c r="B722" s="46"/>
      <c r="C722" s="46"/>
      <c r="D722" s="46"/>
      <c r="E722" s="46"/>
      <c r="F722" s="46"/>
      <c r="G722" s="46"/>
      <c r="H722" s="46"/>
      <c r="I722" s="46"/>
      <c r="J722" s="46"/>
      <c r="K722" s="46"/>
      <c r="L722" s="15"/>
    </row>
    <row r="723" spans="1:12" x14ac:dyDescent="0.25">
      <c r="A723" s="44"/>
      <c r="B723" s="46"/>
      <c r="C723" s="46"/>
      <c r="D723" s="46"/>
      <c r="E723" s="46"/>
      <c r="F723" s="46"/>
      <c r="G723" s="46"/>
      <c r="H723" s="46"/>
      <c r="I723" s="46"/>
      <c r="J723" s="46"/>
      <c r="K723" s="46"/>
      <c r="L723" s="15"/>
    </row>
    <row r="724" spans="1:12" x14ac:dyDescent="0.25">
      <c r="A724" s="44"/>
      <c r="B724" s="46"/>
      <c r="C724" s="46"/>
      <c r="D724" s="46"/>
      <c r="E724" s="46"/>
      <c r="F724" s="46"/>
      <c r="G724" s="46"/>
      <c r="H724" s="46"/>
      <c r="I724" s="46"/>
      <c r="J724" s="46"/>
      <c r="K724" s="46"/>
      <c r="L724" s="15"/>
    </row>
    <row r="725" spans="1:12" x14ac:dyDescent="0.25">
      <c r="A725" s="44"/>
      <c r="B725" s="46"/>
      <c r="C725" s="46"/>
      <c r="D725" s="46"/>
      <c r="E725" s="46"/>
      <c r="F725" s="46"/>
      <c r="G725" s="46"/>
      <c r="H725" s="46"/>
      <c r="I725" s="46"/>
      <c r="J725" s="46"/>
      <c r="K725" s="46"/>
      <c r="L725" s="15"/>
    </row>
    <row r="726" spans="1:12" x14ac:dyDescent="0.25">
      <c r="A726" s="44"/>
      <c r="B726" s="46"/>
      <c r="C726" s="46"/>
      <c r="D726" s="46"/>
      <c r="E726" s="46"/>
      <c r="F726" s="46"/>
      <c r="G726" s="46"/>
      <c r="H726" s="46"/>
      <c r="I726" s="46"/>
      <c r="J726" s="46"/>
      <c r="K726" s="46"/>
      <c r="L726" s="15"/>
    </row>
    <row r="727" spans="1:12" x14ac:dyDescent="0.25">
      <c r="A727" s="44"/>
      <c r="B727" s="46"/>
      <c r="C727" s="46"/>
      <c r="D727" s="46"/>
      <c r="E727" s="46"/>
      <c r="F727" s="46"/>
      <c r="G727" s="46"/>
      <c r="H727" s="46"/>
      <c r="I727" s="46"/>
      <c r="J727" s="46"/>
      <c r="K727" s="46"/>
      <c r="L727" s="15"/>
    </row>
    <row r="728" spans="1:12" x14ac:dyDescent="0.25">
      <c r="A728" s="44"/>
      <c r="B728" s="46"/>
      <c r="C728" s="46"/>
      <c r="D728" s="46"/>
      <c r="E728" s="46"/>
      <c r="F728" s="46"/>
      <c r="G728" s="46"/>
      <c r="H728" s="46"/>
      <c r="I728" s="46"/>
      <c r="J728" s="46"/>
      <c r="K728" s="46"/>
      <c r="L728" s="15"/>
    </row>
    <row r="729" spans="1:12" x14ac:dyDescent="0.25">
      <c r="A729" s="44"/>
      <c r="B729" s="46"/>
      <c r="C729" s="46"/>
      <c r="D729" s="46"/>
      <c r="E729" s="46"/>
      <c r="F729" s="46"/>
      <c r="G729" s="46"/>
      <c r="H729" s="46"/>
      <c r="I729" s="46"/>
      <c r="J729" s="46"/>
      <c r="K729" s="46"/>
      <c r="L729" s="15"/>
    </row>
    <row r="730" spans="1:12" x14ac:dyDescent="0.25">
      <c r="A730" s="44"/>
      <c r="B730" s="46"/>
      <c r="C730" s="46"/>
      <c r="D730" s="46"/>
      <c r="E730" s="46"/>
      <c r="F730" s="46"/>
      <c r="G730" s="46"/>
      <c r="H730" s="46"/>
      <c r="I730" s="46"/>
      <c r="J730" s="46"/>
      <c r="K730" s="46"/>
      <c r="L730" s="15"/>
    </row>
    <row r="731" spans="1:12" x14ac:dyDescent="0.25">
      <c r="A731" s="44"/>
      <c r="B731" s="46"/>
      <c r="C731" s="46"/>
      <c r="D731" s="46"/>
      <c r="E731" s="46"/>
      <c r="F731" s="46"/>
      <c r="G731" s="46"/>
      <c r="H731" s="46"/>
      <c r="I731" s="46"/>
      <c r="J731" s="46"/>
      <c r="K731" s="46"/>
      <c r="L731" s="15"/>
    </row>
    <row r="732" spans="1:12" x14ac:dyDescent="0.25">
      <c r="A732" s="44"/>
      <c r="B732" s="46"/>
      <c r="C732" s="46"/>
      <c r="D732" s="46"/>
      <c r="E732" s="46"/>
      <c r="F732" s="46"/>
      <c r="G732" s="46"/>
      <c r="H732" s="46"/>
      <c r="I732" s="46"/>
      <c r="J732" s="46"/>
      <c r="K732" s="46"/>
      <c r="L732" s="15"/>
    </row>
    <row r="733" spans="1:12" x14ac:dyDescent="0.25">
      <c r="A733" s="44"/>
      <c r="B733" s="46"/>
      <c r="C733" s="46"/>
      <c r="D733" s="46"/>
      <c r="E733" s="46"/>
      <c r="F733" s="46"/>
      <c r="G733" s="46"/>
      <c r="H733" s="46"/>
      <c r="I733" s="46"/>
      <c r="J733" s="46"/>
      <c r="K733" s="46"/>
      <c r="L733" s="15"/>
    </row>
    <row r="734" spans="1:12" x14ac:dyDescent="0.25">
      <c r="A734" s="44"/>
      <c r="B734" s="46"/>
      <c r="C734" s="46"/>
      <c r="D734" s="46"/>
      <c r="E734" s="46"/>
      <c r="F734" s="46"/>
      <c r="G734" s="46"/>
      <c r="H734" s="46"/>
      <c r="I734" s="46"/>
      <c r="J734" s="46"/>
      <c r="K734" s="46"/>
      <c r="L734" s="15"/>
    </row>
    <row r="735" spans="1:12" x14ac:dyDescent="0.25">
      <c r="A735" s="44"/>
      <c r="B735" s="46"/>
      <c r="C735" s="46"/>
      <c r="D735" s="46"/>
      <c r="E735" s="46"/>
      <c r="F735" s="46"/>
      <c r="G735" s="46"/>
      <c r="H735" s="46"/>
      <c r="I735" s="46"/>
      <c r="J735" s="46"/>
      <c r="K735" s="46"/>
      <c r="L735" s="15"/>
    </row>
    <row r="736" spans="1:12" x14ac:dyDescent="0.25">
      <c r="A736" s="44"/>
      <c r="B736" s="46"/>
      <c r="C736" s="46"/>
      <c r="D736" s="46"/>
      <c r="E736" s="46"/>
      <c r="F736" s="46"/>
      <c r="G736" s="46"/>
      <c r="H736" s="46"/>
      <c r="I736" s="46"/>
      <c r="J736" s="46"/>
      <c r="K736" s="46"/>
      <c r="L736" s="15"/>
    </row>
    <row r="737" spans="1:12" x14ac:dyDescent="0.25">
      <c r="A737" s="44"/>
      <c r="B737" s="46"/>
      <c r="C737" s="46"/>
      <c r="D737" s="46"/>
      <c r="E737" s="46"/>
      <c r="F737" s="46"/>
      <c r="G737" s="46"/>
      <c r="H737" s="46"/>
      <c r="I737" s="46"/>
      <c r="J737" s="46"/>
      <c r="K737" s="46"/>
      <c r="L737" s="15"/>
    </row>
    <row r="738" spans="1:12" x14ac:dyDescent="0.25">
      <c r="A738" s="44"/>
      <c r="B738" s="46"/>
      <c r="C738" s="46"/>
      <c r="D738" s="46"/>
      <c r="E738" s="46"/>
      <c r="F738" s="46"/>
      <c r="G738" s="46"/>
      <c r="H738" s="46"/>
      <c r="I738" s="46"/>
      <c r="J738" s="46"/>
      <c r="K738" s="46"/>
      <c r="L738" s="15"/>
    </row>
    <row r="739" spans="1:12" x14ac:dyDescent="0.25">
      <c r="A739" s="44"/>
      <c r="B739" s="46"/>
      <c r="C739" s="46"/>
      <c r="D739" s="46"/>
      <c r="E739" s="46"/>
      <c r="F739" s="46"/>
      <c r="G739" s="46"/>
      <c r="H739" s="46"/>
      <c r="I739" s="46"/>
      <c r="J739" s="46"/>
      <c r="K739" s="46"/>
      <c r="L739" s="15"/>
    </row>
    <row r="740" spans="1:12" x14ac:dyDescent="0.25">
      <c r="A740" s="44"/>
      <c r="B740" s="46"/>
      <c r="C740" s="46"/>
      <c r="D740" s="46"/>
      <c r="E740" s="46"/>
      <c r="F740" s="46"/>
      <c r="G740" s="46"/>
      <c r="H740" s="46"/>
      <c r="I740" s="46"/>
      <c r="J740" s="46"/>
      <c r="K740" s="46"/>
      <c r="L740" s="15"/>
    </row>
    <row r="741" spans="1:12" x14ac:dyDescent="0.25">
      <c r="A741" s="44"/>
      <c r="B741" s="46"/>
      <c r="C741" s="46"/>
      <c r="D741" s="46"/>
      <c r="E741" s="46"/>
      <c r="F741" s="46"/>
      <c r="G741" s="46"/>
      <c r="H741" s="46"/>
      <c r="I741" s="46"/>
      <c r="J741" s="46"/>
      <c r="K741" s="46"/>
      <c r="L741" s="15"/>
    </row>
    <row r="742" spans="1:12" x14ac:dyDescent="0.25">
      <c r="A742" s="44"/>
      <c r="B742" s="46"/>
      <c r="C742" s="46"/>
      <c r="D742" s="46"/>
      <c r="E742" s="46"/>
      <c r="F742" s="46"/>
      <c r="G742" s="46"/>
      <c r="H742" s="46"/>
      <c r="I742" s="46"/>
      <c r="J742" s="46"/>
      <c r="K742" s="46"/>
      <c r="L742" s="15"/>
    </row>
    <row r="743" spans="1:12" x14ac:dyDescent="0.25">
      <c r="A743" s="44"/>
      <c r="B743" s="46"/>
      <c r="C743" s="46"/>
      <c r="D743" s="46"/>
      <c r="E743" s="46"/>
      <c r="F743" s="46"/>
      <c r="G743" s="46"/>
      <c r="H743" s="46"/>
      <c r="I743" s="46"/>
      <c r="J743" s="46"/>
      <c r="K743" s="46"/>
      <c r="L743" s="15"/>
    </row>
    <row r="744" spans="1:12" x14ac:dyDescent="0.25">
      <c r="A744" s="44"/>
      <c r="B744" s="46"/>
      <c r="C744" s="46"/>
      <c r="D744" s="46"/>
      <c r="E744" s="46"/>
      <c r="F744" s="46"/>
      <c r="G744" s="46"/>
      <c r="H744" s="46"/>
      <c r="I744" s="46"/>
      <c r="J744" s="46"/>
      <c r="K744" s="46"/>
      <c r="L744" s="15"/>
    </row>
    <row r="745" spans="1:12" x14ac:dyDescent="0.25">
      <c r="A745" s="44"/>
      <c r="B745" s="46"/>
      <c r="C745" s="46"/>
      <c r="D745" s="46"/>
      <c r="E745" s="46"/>
      <c r="F745" s="46"/>
      <c r="G745" s="46"/>
      <c r="H745" s="46"/>
      <c r="I745" s="46"/>
      <c r="J745" s="46"/>
      <c r="K745" s="46"/>
      <c r="L745" s="15"/>
    </row>
    <row r="746" spans="1:12" x14ac:dyDescent="0.25">
      <c r="A746" s="44"/>
      <c r="B746" s="46"/>
      <c r="C746" s="46"/>
      <c r="D746" s="46"/>
      <c r="E746" s="46"/>
      <c r="F746" s="46"/>
      <c r="G746" s="46"/>
      <c r="H746" s="46"/>
      <c r="I746" s="46"/>
      <c r="J746" s="46"/>
      <c r="K746" s="46"/>
      <c r="L746" s="15"/>
    </row>
    <row r="747" spans="1:12" x14ac:dyDescent="0.25">
      <c r="A747" s="44"/>
      <c r="B747" s="46"/>
      <c r="C747" s="46"/>
      <c r="D747" s="46"/>
      <c r="E747" s="46"/>
      <c r="F747" s="46"/>
      <c r="G747" s="46"/>
      <c r="H747" s="46"/>
      <c r="I747" s="46"/>
      <c r="J747" s="46"/>
      <c r="K747" s="46"/>
      <c r="L747" s="15"/>
    </row>
    <row r="748" spans="1:12" x14ac:dyDescent="0.25">
      <c r="A748" s="44"/>
      <c r="B748" s="46"/>
      <c r="C748" s="46"/>
      <c r="D748" s="46"/>
      <c r="E748" s="46"/>
      <c r="F748" s="46"/>
      <c r="G748" s="46"/>
      <c r="H748" s="46"/>
      <c r="I748" s="46"/>
      <c r="J748" s="46"/>
      <c r="K748" s="46"/>
      <c r="L748" s="15"/>
    </row>
    <row r="749" spans="1:12" x14ac:dyDescent="0.25">
      <c r="A749" s="44"/>
      <c r="B749" s="46"/>
      <c r="C749" s="46"/>
      <c r="D749" s="46"/>
      <c r="E749" s="46"/>
      <c r="F749" s="46"/>
      <c r="G749" s="46"/>
      <c r="H749" s="46"/>
      <c r="I749" s="46"/>
      <c r="J749" s="46"/>
      <c r="K749" s="46"/>
      <c r="L749" s="15"/>
    </row>
    <row r="750" spans="1:12" x14ac:dyDescent="0.25">
      <c r="A750" s="44"/>
      <c r="B750" s="46"/>
      <c r="C750" s="46"/>
      <c r="D750" s="46"/>
      <c r="E750" s="46"/>
      <c r="F750" s="46"/>
      <c r="G750" s="46"/>
      <c r="H750" s="46"/>
      <c r="I750" s="46"/>
      <c r="J750" s="46"/>
      <c r="K750" s="46"/>
      <c r="L750" s="15"/>
    </row>
    <row r="751" spans="1:12" x14ac:dyDescent="0.25">
      <c r="A751" s="44"/>
      <c r="B751" s="46"/>
      <c r="C751" s="46"/>
      <c r="D751" s="46"/>
      <c r="E751" s="46"/>
      <c r="F751" s="46"/>
      <c r="G751" s="46"/>
      <c r="H751" s="46"/>
      <c r="I751" s="46"/>
      <c r="J751" s="46"/>
      <c r="K751" s="46"/>
      <c r="L751" s="15"/>
    </row>
    <row r="752" spans="1:12" x14ac:dyDescent="0.25">
      <c r="A752" s="44"/>
      <c r="B752" s="46"/>
      <c r="C752" s="46"/>
      <c r="D752" s="46"/>
      <c r="E752" s="46"/>
      <c r="F752" s="46"/>
      <c r="G752" s="46"/>
      <c r="H752" s="46"/>
      <c r="I752" s="46"/>
      <c r="J752" s="46"/>
      <c r="K752" s="46"/>
      <c r="L752" s="15"/>
    </row>
    <row r="753" spans="1:12" x14ac:dyDescent="0.25">
      <c r="A753" s="44"/>
      <c r="B753" s="46"/>
      <c r="C753" s="46"/>
      <c r="D753" s="46"/>
      <c r="E753" s="46"/>
      <c r="F753" s="46"/>
      <c r="G753" s="46"/>
      <c r="H753" s="46"/>
      <c r="I753" s="46"/>
      <c r="J753" s="46"/>
      <c r="K753" s="46"/>
      <c r="L753" s="15"/>
    </row>
    <row r="754" spans="1:12" x14ac:dyDescent="0.25">
      <c r="A754" s="44"/>
      <c r="B754" s="46"/>
      <c r="C754" s="46"/>
      <c r="D754" s="46"/>
      <c r="E754" s="46"/>
      <c r="F754" s="46"/>
      <c r="G754" s="46"/>
      <c r="H754" s="46"/>
      <c r="I754" s="46"/>
      <c r="J754" s="46"/>
      <c r="K754" s="46"/>
      <c r="L754" s="15"/>
    </row>
    <row r="755" spans="1:12" x14ac:dyDescent="0.25">
      <c r="A755" s="44"/>
      <c r="B755" s="46"/>
      <c r="C755" s="46"/>
      <c r="D755" s="46"/>
      <c r="E755" s="46"/>
      <c r="F755" s="46"/>
      <c r="G755" s="46"/>
      <c r="H755" s="46"/>
      <c r="I755" s="46"/>
      <c r="J755" s="46"/>
      <c r="K755" s="46"/>
      <c r="L755" s="15"/>
    </row>
    <row r="756" spans="1:12" x14ac:dyDescent="0.25">
      <c r="A756" s="44"/>
      <c r="B756" s="46"/>
      <c r="C756" s="46"/>
      <c r="D756" s="46"/>
      <c r="E756" s="46"/>
      <c r="F756" s="46"/>
      <c r="G756" s="46"/>
      <c r="H756" s="46"/>
      <c r="I756" s="46"/>
      <c r="J756" s="46"/>
      <c r="K756" s="46"/>
      <c r="L756" s="15"/>
    </row>
    <row r="757" spans="1:12" x14ac:dyDescent="0.25">
      <c r="A757" s="44"/>
      <c r="B757" s="46"/>
      <c r="C757" s="46"/>
      <c r="D757" s="46"/>
      <c r="E757" s="46"/>
      <c r="F757" s="46"/>
      <c r="G757" s="46"/>
      <c r="H757" s="46"/>
      <c r="I757" s="46"/>
      <c r="J757" s="46"/>
      <c r="K757" s="46"/>
      <c r="L757" s="15"/>
    </row>
    <row r="758" spans="1:12" x14ac:dyDescent="0.25">
      <c r="A758" s="44"/>
      <c r="B758" s="46"/>
      <c r="C758" s="46"/>
      <c r="D758" s="46"/>
      <c r="E758" s="46"/>
      <c r="F758" s="46"/>
      <c r="G758" s="46"/>
      <c r="H758" s="46"/>
      <c r="I758" s="46"/>
      <c r="J758" s="46"/>
      <c r="K758" s="46"/>
      <c r="L758" s="15"/>
    </row>
    <row r="759" spans="1:12" x14ac:dyDescent="0.25">
      <c r="A759" s="44"/>
      <c r="B759" s="46"/>
      <c r="C759" s="46"/>
      <c r="D759" s="46"/>
      <c r="E759" s="46"/>
      <c r="F759" s="46"/>
      <c r="G759" s="46"/>
      <c r="H759" s="46"/>
      <c r="I759" s="46"/>
      <c r="J759" s="46"/>
      <c r="K759" s="46"/>
      <c r="L759" s="15"/>
    </row>
    <row r="760" spans="1:12" x14ac:dyDescent="0.25">
      <c r="A760" s="44"/>
      <c r="B760" s="46"/>
      <c r="C760" s="46"/>
      <c r="D760" s="46"/>
      <c r="E760" s="46"/>
      <c r="F760" s="46"/>
      <c r="G760" s="46"/>
      <c r="H760" s="46"/>
      <c r="I760" s="46"/>
      <c r="J760" s="46"/>
      <c r="K760" s="46"/>
      <c r="L760" s="15"/>
    </row>
    <row r="761" spans="1:12" x14ac:dyDescent="0.25">
      <c r="A761" s="44"/>
      <c r="B761" s="46"/>
      <c r="C761" s="46"/>
      <c r="D761" s="46"/>
      <c r="E761" s="46"/>
      <c r="F761" s="46"/>
      <c r="G761" s="46"/>
      <c r="H761" s="46"/>
      <c r="I761" s="46"/>
      <c r="J761" s="46"/>
      <c r="K761" s="46"/>
      <c r="L761" s="15"/>
    </row>
    <row r="762" spans="1:12" x14ac:dyDescent="0.25">
      <c r="A762" s="44"/>
      <c r="B762" s="46"/>
      <c r="C762" s="46"/>
      <c r="D762" s="46"/>
      <c r="E762" s="46"/>
      <c r="F762" s="46"/>
      <c r="G762" s="46"/>
      <c r="H762" s="46"/>
      <c r="I762" s="46"/>
      <c r="J762" s="46"/>
      <c r="K762" s="46"/>
      <c r="L762" s="15"/>
    </row>
    <row r="763" spans="1:12" x14ac:dyDescent="0.25">
      <c r="A763" s="44"/>
      <c r="B763" s="46"/>
      <c r="C763" s="46"/>
      <c r="D763" s="46"/>
      <c r="E763" s="46"/>
      <c r="F763" s="46"/>
      <c r="G763" s="46"/>
      <c r="H763" s="46"/>
      <c r="I763" s="46"/>
      <c r="J763" s="46"/>
      <c r="K763" s="46"/>
      <c r="L763" s="15"/>
    </row>
    <row r="764" spans="1:12" x14ac:dyDescent="0.25">
      <c r="A764" s="44"/>
      <c r="B764" s="46"/>
      <c r="C764" s="46"/>
      <c r="D764" s="46"/>
      <c r="E764" s="46"/>
      <c r="F764" s="46"/>
      <c r="G764" s="46"/>
      <c r="H764" s="46"/>
      <c r="I764" s="46"/>
      <c r="J764" s="46"/>
      <c r="K764" s="46"/>
      <c r="L764" s="15"/>
    </row>
    <row r="765" spans="1:12" x14ac:dyDescent="0.25">
      <c r="A765" s="44"/>
      <c r="B765" s="46"/>
      <c r="C765" s="46"/>
      <c r="D765" s="46"/>
      <c r="E765" s="46"/>
      <c r="F765" s="46"/>
      <c r="G765" s="46"/>
      <c r="H765" s="46"/>
      <c r="I765" s="46"/>
      <c r="J765" s="46"/>
      <c r="K765" s="46"/>
      <c r="L765" s="15"/>
    </row>
    <row r="766" spans="1:12" x14ac:dyDescent="0.25">
      <c r="A766" s="44"/>
      <c r="B766" s="46"/>
      <c r="C766" s="46"/>
      <c r="D766" s="46"/>
      <c r="E766" s="46"/>
      <c r="F766" s="46"/>
      <c r="G766" s="46"/>
      <c r="H766" s="46"/>
      <c r="I766" s="46"/>
      <c r="J766" s="46"/>
      <c r="K766" s="46"/>
      <c r="L766" s="15"/>
    </row>
    <row r="767" spans="1:12" x14ac:dyDescent="0.25">
      <c r="A767" s="44"/>
      <c r="B767" s="46"/>
      <c r="C767" s="46"/>
      <c r="D767" s="46"/>
      <c r="E767" s="46"/>
      <c r="F767" s="46"/>
      <c r="G767" s="46"/>
      <c r="H767" s="46"/>
      <c r="I767" s="46"/>
      <c r="J767" s="46"/>
      <c r="K767" s="46"/>
      <c r="L767" s="15"/>
    </row>
    <row r="768" spans="1:12" x14ac:dyDescent="0.25">
      <c r="A768" s="44"/>
      <c r="B768" s="46"/>
      <c r="C768" s="46"/>
      <c r="D768" s="46"/>
      <c r="E768" s="46"/>
      <c r="F768" s="46"/>
      <c r="G768" s="46"/>
      <c r="H768" s="46"/>
      <c r="I768" s="46"/>
      <c r="J768" s="46"/>
      <c r="K768" s="46"/>
      <c r="L768" s="15"/>
    </row>
    <row r="769" spans="1:12" x14ac:dyDescent="0.25">
      <c r="A769" s="44"/>
      <c r="B769" s="46"/>
      <c r="C769" s="46"/>
      <c r="D769" s="46"/>
      <c r="E769" s="46"/>
      <c r="F769" s="46"/>
      <c r="G769" s="46"/>
      <c r="H769" s="46"/>
      <c r="I769" s="46"/>
      <c r="J769" s="46"/>
      <c r="K769" s="46"/>
      <c r="L769" s="15"/>
    </row>
    <row r="770" spans="1:12" x14ac:dyDescent="0.25">
      <c r="A770" s="44"/>
      <c r="B770" s="46"/>
      <c r="C770" s="46"/>
      <c r="D770" s="46"/>
      <c r="E770" s="46"/>
      <c r="F770" s="46"/>
      <c r="G770" s="46"/>
      <c r="H770" s="46"/>
      <c r="I770" s="46"/>
      <c r="J770" s="46"/>
      <c r="K770" s="46"/>
      <c r="L770" s="15"/>
    </row>
    <row r="771" spans="1:12" x14ac:dyDescent="0.25">
      <c r="A771" s="44"/>
      <c r="B771" s="46"/>
      <c r="C771" s="46"/>
      <c r="D771" s="46"/>
      <c r="E771" s="46"/>
      <c r="F771" s="46"/>
      <c r="G771" s="46"/>
      <c r="H771" s="46"/>
      <c r="I771" s="46"/>
      <c r="J771" s="46"/>
      <c r="K771" s="46"/>
      <c r="L771" s="15"/>
    </row>
    <row r="772" spans="1:12" x14ac:dyDescent="0.25">
      <c r="A772" s="44"/>
      <c r="B772" s="46"/>
      <c r="C772" s="46"/>
      <c r="D772" s="46"/>
      <c r="E772" s="46"/>
      <c r="F772" s="46"/>
      <c r="G772" s="46"/>
      <c r="H772" s="46"/>
      <c r="I772" s="46"/>
      <c r="J772" s="46"/>
      <c r="K772" s="46"/>
      <c r="L772" s="15"/>
    </row>
    <row r="773" spans="1:12" x14ac:dyDescent="0.25">
      <c r="A773" s="44"/>
      <c r="B773" s="46"/>
      <c r="C773" s="46"/>
      <c r="D773" s="46"/>
      <c r="E773" s="46"/>
      <c r="F773" s="46"/>
      <c r="G773" s="46"/>
      <c r="H773" s="46"/>
      <c r="I773" s="46"/>
      <c r="J773" s="46"/>
      <c r="K773" s="46"/>
      <c r="L773" s="15"/>
    </row>
    <row r="774" spans="1:12" x14ac:dyDescent="0.25">
      <c r="A774" s="44"/>
      <c r="B774" s="46"/>
      <c r="C774" s="46"/>
      <c r="D774" s="46"/>
      <c r="E774" s="46"/>
      <c r="F774" s="46"/>
      <c r="G774" s="46"/>
      <c r="H774" s="46"/>
      <c r="I774" s="46"/>
      <c r="J774" s="46"/>
      <c r="K774" s="46"/>
      <c r="L774" s="15"/>
    </row>
    <row r="775" spans="1:12" x14ac:dyDescent="0.25">
      <c r="A775" s="44"/>
      <c r="B775" s="46"/>
      <c r="C775" s="46"/>
      <c r="D775" s="46"/>
      <c r="E775" s="46"/>
      <c r="F775" s="46"/>
      <c r="G775" s="46"/>
      <c r="H775" s="46"/>
      <c r="I775" s="46"/>
      <c r="J775" s="46"/>
      <c r="K775" s="46"/>
      <c r="L775" s="15"/>
    </row>
    <row r="776" spans="1:12" x14ac:dyDescent="0.25">
      <c r="A776" s="44"/>
      <c r="B776" s="46"/>
      <c r="C776" s="46"/>
      <c r="D776" s="46"/>
      <c r="E776" s="46"/>
      <c r="F776" s="46"/>
      <c r="G776" s="46"/>
      <c r="H776" s="46"/>
      <c r="I776" s="46"/>
      <c r="J776" s="46"/>
      <c r="K776" s="46"/>
      <c r="L776" s="15"/>
    </row>
    <row r="777" spans="1:12" x14ac:dyDescent="0.25">
      <c r="A777" s="44"/>
      <c r="B777" s="46"/>
      <c r="C777" s="46"/>
      <c r="D777" s="46"/>
      <c r="E777" s="46"/>
      <c r="F777" s="46"/>
      <c r="G777" s="46"/>
      <c r="H777" s="46"/>
      <c r="I777" s="46"/>
      <c r="J777" s="46"/>
      <c r="K777" s="46"/>
      <c r="L777" s="15"/>
    </row>
    <row r="778" spans="1:12" x14ac:dyDescent="0.25">
      <c r="A778" s="44"/>
      <c r="B778" s="46"/>
      <c r="C778" s="46"/>
      <c r="D778" s="46"/>
      <c r="E778" s="46"/>
      <c r="F778" s="46"/>
      <c r="G778" s="46"/>
      <c r="H778" s="46"/>
      <c r="I778" s="46"/>
      <c r="J778" s="46"/>
      <c r="K778" s="46"/>
      <c r="L778" s="15"/>
    </row>
    <row r="779" spans="1:12" x14ac:dyDescent="0.25">
      <c r="A779" s="44"/>
      <c r="B779" s="46"/>
      <c r="C779" s="46"/>
      <c r="D779" s="46"/>
      <c r="E779" s="46"/>
      <c r="F779" s="46"/>
      <c r="G779" s="46"/>
      <c r="H779" s="46"/>
      <c r="I779" s="46"/>
      <c r="J779" s="46"/>
      <c r="K779" s="46"/>
      <c r="L779" s="15"/>
    </row>
    <row r="780" spans="1:12" x14ac:dyDescent="0.25">
      <c r="A780" s="44"/>
      <c r="B780" s="46"/>
      <c r="C780" s="46"/>
      <c r="D780" s="46"/>
      <c r="E780" s="46"/>
      <c r="F780" s="46"/>
      <c r="G780" s="46"/>
      <c r="H780" s="46"/>
      <c r="I780" s="46"/>
      <c r="J780" s="46"/>
      <c r="K780" s="46"/>
      <c r="L780" s="15"/>
    </row>
    <row r="781" spans="1:12" x14ac:dyDescent="0.25">
      <c r="A781" s="44"/>
      <c r="B781" s="46"/>
      <c r="C781" s="46"/>
      <c r="D781" s="46"/>
      <c r="E781" s="46"/>
      <c r="F781" s="46"/>
      <c r="G781" s="46"/>
      <c r="H781" s="46"/>
      <c r="I781" s="46"/>
      <c r="J781" s="46"/>
      <c r="K781" s="46"/>
      <c r="L781" s="15"/>
    </row>
    <row r="782" spans="1:12" x14ac:dyDescent="0.25">
      <c r="A782" s="44"/>
      <c r="B782" s="46"/>
      <c r="C782" s="46"/>
      <c r="D782" s="46"/>
      <c r="E782" s="46"/>
      <c r="F782" s="46"/>
      <c r="G782" s="46"/>
      <c r="H782" s="46"/>
      <c r="I782" s="46"/>
      <c r="J782" s="46"/>
      <c r="K782" s="46"/>
      <c r="L782" s="15"/>
    </row>
    <row r="783" spans="1:12" x14ac:dyDescent="0.25">
      <c r="A783" s="44"/>
      <c r="B783" s="46"/>
      <c r="C783" s="46"/>
      <c r="D783" s="46"/>
      <c r="E783" s="46"/>
      <c r="F783" s="46"/>
      <c r="G783" s="46"/>
      <c r="H783" s="46"/>
      <c r="I783" s="46"/>
      <c r="J783" s="46"/>
      <c r="K783" s="46"/>
      <c r="L783" s="15"/>
    </row>
    <row r="784" spans="1:12" x14ac:dyDescent="0.25">
      <c r="A784" s="44"/>
      <c r="B784" s="46"/>
      <c r="C784" s="46"/>
      <c r="D784" s="46"/>
      <c r="E784" s="46"/>
      <c r="F784" s="46"/>
      <c r="G784" s="46"/>
      <c r="H784" s="46"/>
      <c r="I784" s="46"/>
      <c r="J784" s="46"/>
      <c r="K784" s="46"/>
      <c r="L784" s="15"/>
    </row>
    <row r="785" spans="1:12" x14ac:dyDescent="0.25">
      <c r="A785" s="44"/>
      <c r="B785" s="46"/>
      <c r="C785" s="46"/>
      <c r="D785" s="46"/>
      <c r="E785" s="46"/>
      <c r="F785" s="46"/>
      <c r="G785" s="46"/>
      <c r="H785" s="46"/>
      <c r="I785" s="46"/>
      <c r="J785" s="46"/>
      <c r="K785" s="46"/>
      <c r="L785" s="15"/>
    </row>
    <row r="786" spans="1:12" x14ac:dyDescent="0.25">
      <c r="A786" s="44"/>
      <c r="B786" s="46"/>
      <c r="C786" s="46"/>
      <c r="D786" s="46"/>
      <c r="E786" s="46"/>
      <c r="F786" s="46"/>
      <c r="G786" s="46"/>
      <c r="H786" s="46"/>
      <c r="I786" s="46"/>
      <c r="J786" s="46"/>
      <c r="K786" s="46"/>
      <c r="L786" s="15"/>
    </row>
    <row r="787" spans="1:12" x14ac:dyDescent="0.25">
      <c r="A787" s="44"/>
      <c r="B787" s="46"/>
      <c r="C787" s="46"/>
      <c r="D787" s="46"/>
      <c r="E787" s="46"/>
      <c r="F787" s="46"/>
      <c r="G787" s="46"/>
      <c r="H787" s="46"/>
      <c r="I787" s="46"/>
      <c r="J787" s="46"/>
      <c r="K787" s="46"/>
      <c r="L787" s="15"/>
    </row>
    <row r="788" spans="1:12" x14ac:dyDescent="0.25">
      <c r="A788" s="44"/>
      <c r="B788" s="46"/>
      <c r="C788" s="46"/>
      <c r="D788" s="46"/>
      <c r="E788" s="46"/>
      <c r="F788" s="46"/>
      <c r="G788" s="46"/>
      <c r="H788" s="46"/>
      <c r="I788" s="46"/>
      <c r="J788" s="46"/>
      <c r="K788" s="46"/>
      <c r="L788" s="15"/>
    </row>
    <row r="789" spans="1:12" x14ac:dyDescent="0.25">
      <c r="A789" s="44"/>
      <c r="B789" s="46"/>
      <c r="C789" s="46"/>
      <c r="D789" s="46"/>
      <c r="E789" s="46"/>
      <c r="F789" s="46"/>
      <c r="G789" s="46"/>
      <c r="H789" s="46"/>
      <c r="I789" s="46"/>
      <c r="J789" s="46"/>
      <c r="K789" s="46"/>
      <c r="L789" s="15"/>
    </row>
    <row r="790" spans="1:12" x14ac:dyDescent="0.25">
      <c r="A790" s="44"/>
      <c r="B790" s="46"/>
      <c r="C790" s="46"/>
      <c r="D790" s="46"/>
      <c r="E790" s="46"/>
      <c r="F790" s="46"/>
      <c r="G790" s="46"/>
      <c r="H790" s="46"/>
      <c r="I790" s="46"/>
      <c r="J790" s="46"/>
      <c r="K790" s="46"/>
      <c r="L790" s="15"/>
    </row>
    <row r="791" spans="1:12" x14ac:dyDescent="0.25">
      <c r="A791" s="44"/>
      <c r="B791" s="46"/>
      <c r="C791" s="46"/>
      <c r="D791" s="46"/>
      <c r="E791" s="46"/>
      <c r="F791" s="46"/>
      <c r="G791" s="46"/>
      <c r="H791" s="46"/>
      <c r="I791" s="46"/>
      <c r="J791" s="46"/>
      <c r="K791" s="46"/>
      <c r="L791" s="15"/>
    </row>
    <row r="792" spans="1:12" x14ac:dyDescent="0.25">
      <c r="A792" s="44"/>
      <c r="B792" s="46"/>
      <c r="C792" s="46"/>
      <c r="D792" s="46"/>
      <c r="E792" s="46"/>
      <c r="F792" s="46"/>
      <c r="G792" s="46"/>
      <c r="H792" s="46"/>
      <c r="I792" s="46"/>
      <c r="J792" s="46"/>
      <c r="K792" s="46"/>
      <c r="L792" s="15"/>
    </row>
    <row r="793" spans="1:12" x14ac:dyDescent="0.25">
      <c r="A793" s="44"/>
      <c r="B793" s="46"/>
      <c r="C793" s="46"/>
      <c r="D793" s="46"/>
      <c r="E793" s="46"/>
      <c r="F793" s="46"/>
      <c r="G793" s="46"/>
      <c r="H793" s="46"/>
      <c r="I793" s="46"/>
      <c r="J793" s="46"/>
      <c r="K793" s="46"/>
      <c r="L793" s="15"/>
    </row>
    <row r="794" spans="1:12" x14ac:dyDescent="0.25">
      <c r="A794" s="44"/>
      <c r="B794" s="46"/>
      <c r="C794" s="46"/>
      <c r="D794" s="46"/>
      <c r="E794" s="46"/>
      <c r="F794" s="46"/>
      <c r="G794" s="46"/>
      <c r="H794" s="46"/>
      <c r="I794" s="46"/>
      <c r="J794" s="46"/>
      <c r="K794" s="46"/>
      <c r="L794" s="15"/>
    </row>
    <row r="795" spans="1:12" x14ac:dyDescent="0.25">
      <c r="A795" s="44"/>
      <c r="B795" s="46"/>
      <c r="C795" s="46"/>
      <c r="D795" s="46"/>
      <c r="E795" s="46"/>
      <c r="F795" s="46"/>
      <c r="G795" s="46"/>
      <c r="H795" s="46"/>
      <c r="I795" s="46"/>
      <c r="J795" s="46"/>
      <c r="K795" s="46"/>
      <c r="L795" s="15"/>
    </row>
    <row r="796" spans="1:12" x14ac:dyDescent="0.25">
      <c r="A796" s="44"/>
      <c r="B796" s="46"/>
      <c r="C796" s="46"/>
      <c r="D796" s="46"/>
      <c r="E796" s="46"/>
      <c r="F796" s="46"/>
      <c r="G796" s="46"/>
      <c r="H796" s="46"/>
      <c r="I796" s="46"/>
      <c r="J796" s="46"/>
      <c r="K796" s="46"/>
      <c r="L796" s="15"/>
    </row>
    <row r="797" spans="1:12" x14ac:dyDescent="0.25">
      <c r="A797" s="44"/>
      <c r="B797" s="46"/>
      <c r="C797" s="46"/>
      <c r="D797" s="46"/>
      <c r="E797" s="46"/>
      <c r="F797" s="46"/>
      <c r="G797" s="46"/>
      <c r="H797" s="46"/>
      <c r="I797" s="46"/>
      <c r="J797" s="46"/>
      <c r="K797" s="46"/>
      <c r="L797" s="15"/>
    </row>
    <row r="798" spans="1:12" x14ac:dyDescent="0.25">
      <c r="A798" s="44"/>
      <c r="B798" s="46"/>
      <c r="C798" s="46"/>
      <c r="D798" s="46"/>
      <c r="E798" s="46"/>
      <c r="F798" s="46"/>
      <c r="G798" s="46"/>
      <c r="H798" s="46"/>
      <c r="I798" s="46"/>
      <c r="J798" s="46"/>
      <c r="K798" s="46"/>
      <c r="L798" s="15"/>
    </row>
    <row r="799" spans="1:12" x14ac:dyDescent="0.25">
      <c r="A799" s="44"/>
      <c r="B799" s="46"/>
      <c r="C799" s="46"/>
      <c r="D799" s="46"/>
      <c r="E799" s="46"/>
      <c r="F799" s="46"/>
      <c r="G799" s="46"/>
      <c r="H799" s="46"/>
      <c r="I799" s="46"/>
      <c r="J799" s="46"/>
      <c r="K799" s="46"/>
      <c r="L799" s="15"/>
    </row>
    <row r="800" spans="1:12" x14ac:dyDescent="0.25">
      <c r="A800" s="44"/>
      <c r="B800" s="46"/>
      <c r="C800" s="46"/>
      <c r="D800" s="46"/>
      <c r="E800" s="46"/>
      <c r="F800" s="46"/>
      <c r="G800" s="46"/>
      <c r="H800" s="46"/>
      <c r="I800" s="46"/>
      <c r="J800" s="46"/>
      <c r="K800" s="46"/>
      <c r="L800" s="15"/>
    </row>
    <row r="801" spans="1:12" x14ac:dyDescent="0.25">
      <c r="A801" s="44"/>
      <c r="B801" s="46"/>
      <c r="C801" s="46"/>
      <c r="D801" s="46"/>
      <c r="E801" s="46"/>
      <c r="F801" s="46"/>
      <c r="G801" s="46"/>
      <c r="H801" s="46"/>
      <c r="I801" s="46"/>
      <c r="J801" s="46"/>
      <c r="K801" s="46"/>
      <c r="L801" s="15"/>
    </row>
    <row r="802" spans="1:12" x14ac:dyDescent="0.25">
      <c r="A802" s="44"/>
      <c r="B802" s="46"/>
      <c r="C802" s="46"/>
      <c r="D802" s="46"/>
      <c r="E802" s="46"/>
      <c r="F802" s="46"/>
      <c r="G802" s="46"/>
      <c r="H802" s="46"/>
      <c r="I802" s="46"/>
      <c r="J802" s="46"/>
      <c r="K802" s="46"/>
      <c r="L802" s="15"/>
    </row>
    <row r="803" spans="1:12" x14ac:dyDescent="0.25">
      <c r="A803" s="44"/>
      <c r="B803" s="46"/>
      <c r="C803" s="46"/>
      <c r="D803" s="46"/>
      <c r="E803" s="46"/>
      <c r="F803" s="46"/>
      <c r="G803" s="46"/>
      <c r="H803" s="46"/>
      <c r="I803" s="46"/>
      <c r="J803" s="46"/>
      <c r="K803" s="46"/>
      <c r="L803" s="15"/>
    </row>
    <row r="804" spans="1:12" x14ac:dyDescent="0.25">
      <c r="A804" s="44"/>
      <c r="B804" s="46"/>
      <c r="C804" s="46"/>
      <c r="D804" s="46"/>
      <c r="E804" s="46"/>
      <c r="F804" s="46"/>
      <c r="G804" s="46"/>
      <c r="H804" s="46"/>
      <c r="I804" s="46"/>
      <c r="J804" s="46"/>
      <c r="K804" s="46"/>
      <c r="L804" s="15"/>
    </row>
    <row r="805" spans="1:12" x14ac:dyDescent="0.25">
      <c r="A805" s="44"/>
      <c r="B805" s="46"/>
      <c r="C805" s="46"/>
      <c r="D805" s="46"/>
      <c r="E805" s="46"/>
      <c r="F805" s="46"/>
      <c r="G805" s="46"/>
      <c r="H805" s="46"/>
      <c r="I805" s="46"/>
      <c r="J805" s="46"/>
      <c r="K805" s="46"/>
      <c r="L805" s="15"/>
    </row>
    <row r="806" spans="1:12" x14ac:dyDescent="0.25">
      <c r="A806" s="44"/>
      <c r="B806" s="46"/>
      <c r="C806" s="46"/>
      <c r="D806" s="46"/>
      <c r="E806" s="46"/>
      <c r="F806" s="46"/>
      <c r="G806" s="46"/>
      <c r="H806" s="46"/>
      <c r="I806" s="46"/>
      <c r="J806" s="46"/>
      <c r="K806" s="46"/>
      <c r="L806" s="15"/>
    </row>
    <row r="807" spans="1:12" x14ac:dyDescent="0.25">
      <c r="A807" s="44"/>
      <c r="B807" s="46"/>
      <c r="C807" s="46"/>
      <c r="D807" s="46"/>
      <c r="E807" s="46"/>
      <c r="F807" s="46"/>
      <c r="G807" s="46"/>
      <c r="H807" s="46"/>
      <c r="I807" s="46"/>
      <c r="J807" s="46"/>
      <c r="K807" s="46"/>
      <c r="L807" s="15"/>
    </row>
    <row r="808" spans="1:12" x14ac:dyDescent="0.25">
      <c r="A808" s="44"/>
      <c r="B808" s="46"/>
      <c r="C808" s="46"/>
      <c r="D808" s="46"/>
      <c r="E808" s="46"/>
      <c r="F808" s="46"/>
      <c r="G808" s="46"/>
      <c r="H808" s="46"/>
      <c r="I808" s="46"/>
      <c r="J808" s="46"/>
      <c r="K808" s="46"/>
      <c r="L808" s="15"/>
    </row>
    <row r="809" spans="1:12" x14ac:dyDescent="0.25">
      <c r="A809" s="44"/>
      <c r="B809" s="46"/>
      <c r="C809" s="46"/>
      <c r="D809" s="46"/>
      <c r="E809" s="46"/>
      <c r="F809" s="46"/>
      <c r="G809" s="46"/>
      <c r="H809" s="46"/>
      <c r="I809" s="46"/>
      <c r="J809" s="46"/>
      <c r="K809" s="46"/>
      <c r="L809" s="15"/>
    </row>
    <row r="810" spans="1:12" x14ac:dyDescent="0.25">
      <c r="A810" s="44"/>
      <c r="B810" s="46"/>
      <c r="C810" s="46"/>
      <c r="D810" s="46"/>
      <c r="E810" s="46"/>
      <c r="F810" s="46"/>
      <c r="G810" s="46"/>
      <c r="H810" s="46"/>
      <c r="I810" s="46"/>
      <c r="J810" s="46"/>
      <c r="K810" s="46"/>
      <c r="L810" s="15"/>
    </row>
    <row r="811" spans="1:12" x14ac:dyDescent="0.25">
      <c r="A811" s="44"/>
      <c r="B811" s="46"/>
      <c r="C811" s="46"/>
      <c r="D811" s="46"/>
      <c r="E811" s="46"/>
      <c r="F811" s="46"/>
      <c r="G811" s="46"/>
      <c r="H811" s="46"/>
      <c r="I811" s="46"/>
      <c r="J811" s="46"/>
      <c r="K811" s="46"/>
      <c r="L811" s="15"/>
    </row>
    <row r="812" spans="1:12" x14ac:dyDescent="0.25">
      <c r="A812" s="44"/>
      <c r="B812" s="46"/>
      <c r="C812" s="46"/>
      <c r="D812" s="46"/>
      <c r="E812" s="46"/>
      <c r="F812" s="46"/>
      <c r="G812" s="46"/>
      <c r="H812" s="46"/>
      <c r="I812" s="46"/>
      <c r="J812" s="46"/>
      <c r="K812" s="46"/>
      <c r="L812" s="15"/>
    </row>
    <row r="813" spans="1:12" x14ac:dyDescent="0.25">
      <c r="A813" s="44"/>
      <c r="B813" s="46"/>
      <c r="C813" s="46"/>
      <c r="D813" s="46"/>
      <c r="E813" s="46"/>
      <c r="F813" s="46"/>
      <c r="G813" s="46"/>
      <c r="H813" s="46"/>
      <c r="I813" s="46"/>
      <c r="J813" s="46"/>
      <c r="K813" s="46"/>
      <c r="L813" s="15"/>
    </row>
    <row r="814" spans="1:12" x14ac:dyDescent="0.25">
      <c r="A814" s="44"/>
      <c r="B814" s="46"/>
      <c r="C814" s="46"/>
      <c r="D814" s="46"/>
      <c r="E814" s="46"/>
      <c r="F814" s="46"/>
      <c r="G814" s="46"/>
      <c r="H814" s="46"/>
      <c r="I814" s="46"/>
      <c r="J814" s="46"/>
      <c r="K814" s="46"/>
      <c r="L814" s="15"/>
    </row>
    <row r="815" spans="1:12" x14ac:dyDescent="0.25">
      <c r="A815" s="44"/>
      <c r="B815" s="46"/>
      <c r="C815" s="46"/>
      <c r="D815" s="46"/>
      <c r="E815" s="46"/>
      <c r="F815" s="46"/>
      <c r="G815" s="46"/>
      <c r="H815" s="46"/>
      <c r="I815" s="46"/>
      <c r="J815" s="46"/>
      <c r="K815" s="46"/>
      <c r="L815" s="15"/>
    </row>
    <row r="816" spans="1:12" x14ac:dyDescent="0.25">
      <c r="A816" s="44"/>
      <c r="B816" s="46"/>
      <c r="C816" s="46"/>
      <c r="D816" s="46"/>
      <c r="E816" s="46"/>
      <c r="F816" s="46"/>
      <c r="G816" s="46"/>
      <c r="H816" s="46"/>
      <c r="I816" s="46"/>
      <c r="J816" s="46"/>
      <c r="K816" s="46"/>
      <c r="L816" s="15"/>
    </row>
    <row r="817" spans="1:12" x14ac:dyDescent="0.25">
      <c r="A817" s="44"/>
      <c r="B817" s="46"/>
      <c r="C817" s="46"/>
      <c r="D817" s="46"/>
      <c r="E817" s="46"/>
      <c r="F817" s="46"/>
      <c r="G817" s="46"/>
      <c r="H817" s="46"/>
      <c r="I817" s="46"/>
      <c r="J817" s="46"/>
      <c r="K817" s="46"/>
      <c r="L817" s="15"/>
    </row>
    <row r="818" spans="1:12" x14ac:dyDescent="0.25">
      <c r="A818" s="44"/>
      <c r="B818" s="46"/>
      <c r="C818" s="46"/>
      <c r="D818" s="46"/>
      <c r="E818" s="46"/>
      <c r="F818" s="46"/>
      <c r="G818" s="46"/>
      <c r="H818" s="46"/>
      <c r="I818" s="46"/>
      <c r="J818" s="46"/>
      <c r="K818" s="46"/>
      <c r="L818" s="15"/>
    </row>
    <row r="819" spans="1:12" x14ac:dyDescent="0.25">
      <c r="A819" s="44"/>
      <c r="B819" s="46"/>
      <c r="C819" s="46"/>
      <c r="D819" s="46"/>
      <c r="E819" s="46"/>
      <c r="F819" s="46"/>
      <c r="G819" s="46"/>
      <c r="H819" s="46"/>
      <c r="I819" s="46"/>
      <c r="J819" s="46"/>
      <c r="K819" s="46"/>
      <c r="L819" s="15"/>
    </row>
    <row r="820" spans="1:12" x14ac:dyDescent="0.25">
      <c r="A820" s="44"/>
      <c r="B820" s="46"/>
      <c r="C820" s="46"/>
      <c r="D820" s="46"/>
      <c r="E820" s="46"/>
      <c r="F820" s="46"/>
      <c r="G820" s="46"/>
      <c r="H820" s="46"/>
      <c r="I820" s="46"/>
      <c r="J820" s="46"/>
      <c r="K820" s="46"/>
      <c r="L820" s="15"/>
    </row>
    <row r="821" spans="1:12" x14ac:dyDescent="0.25">
      <c r="A821" s="44"/>
      <c r="B821" s="46"/>
      <c r="C821" s="46"/>
      <c r="D821" s="46"/>
      <c r="E821" s="46"/>
      <c r="F821" s="46"/>
      <c r="G821" s="46"/>
      <c r="H821" s="46"/>
      <c r="I821" s="46"/>
      <c r="J821" s="46"/>
      <c r="K821" s="46"/>
      <c r="L821" s="15"/>
    </row>
    <row r="822" spans="1:12" x14ac:dyDescent="0.25">
      <c r="A822" s="44"/>
      <c r="B822" s="46"/>
      <c r="C822" s="46"/>
      <c r="D822" s="46"/>
      <c r="E822" s="46"/>
      <c r="F822" s="46"/>
      <c r="G822" s="46"/>
      <c r="H822" s="46"/>
      <c r="I822" s="46"/>
      <c r="J822" s="46"/>
      <c r="K822" s="46"/>
      <c r="L822" s="15"/>
    </row>
    <row r="823" spans="1:12" x14ac:dyDescent="0.25">
      <c r="A823" s="44"/>
      <c r="B823" s="46"/>
      <c r="C823" s="46"/>
      <c r="D823" s="46"/>
      <c r="E823" s="46"/>
      <c r="F823" s="46"/>
      <c r="G823" s="46"/>
      <c r="H823" s="46"/>
      <c r="I823" s="46"/>
      <c r="J823" s="46"/>
      <c r="K823" s="46"/>
      <c r="L823" s="15"/>
    </row>
    <row r="824" spans="1:12" x14ac:dyDescent="0.25">
      <c r="A824" s="44"/>
      <c r="B824" s="46"/>
      <c r="C824" s="46"/>
      <c r="D824" s="46"/>
      <c r="E824" s="46"/>
      <c r="F824" s="46"/>
      <c r="G824" s="46"/>
      <c r="H824" s="46"/>
      <c r="I824" s="46"/>
      <c r="J824" s="46"/>
      <c r="K824" s="46"/>
      <c r="L824" s="15"/>
    </row>
    <row r="825" spans="1:12" x14ac:dyDescent="0.25">
      <c r="A825" s="44"/>
      <c r="B825" s="46"/>
      <c r="C825" s="46"/>
      <c r="D825" s="46"/>
      <c r="E825" s="46"/>
      <c r="F825" s="46"/>
      <c r="G825" s="46"/>
      <c r="H825" s="46"/>
      <c r="I825" s="46"/>
      <c r="J825" s="46"/>
      <c r="K825" s="46"/>
      <c r="L825" s="15"/>
    </row>
    <row r="826" spans="1:12" x14ac:dyDescent="0.25">
      <c r="A826" s="44"/>
      <c r="B826" s="46"/>
      <c r="C826" s="46"/>
      <c r="D826" s="46"/>
      <c r="E826" s="46"/>
      <c r="F826" s="46"/>
      <c r="G826" s="46"/>
      <c r="H826" s="46"/>
      <c r="I826" s="46"/>
      <c r="J826" s="46"/>
      <c r="K826" s="46"/>
      <c r="L826" s="15"/>
    </row>
    <row r="827" spans="1:12" x14ac:dyDescent="0.25">
      <c r="A827" s="44"/>
      <c r="B827" s="46"/>
      <c r="C827" s="46"/>
      <c r="D827" s="46"/>
      <c r="E827" s="46"/>
      <c r="F827" s="46"/>
      <c r="G827" s="46"/>
      <c r="H827" s="46"/>
      <c r="I827" s="46"/>
      <c r="J827" s="46"/>
      <c r="K827" s="46"/>
      <c r="L827" s="15"/>
    </row>
    <row r="828" spans="1:12" x14ac:dyDescent="0.25">
      <c r="A828" s="44"/>
      <c r="B828" s="46"/>
      <c r="C828" s="46"/>
      <c r="D828" s="46"/>
      <c r="E828" s="46"/>
      <c r="F828" s="46"/>
      <c r="G828" s="46"/>
      <c r="H828" s="46"/>
      <c r="I828" s="46"/>
      <c r="J828" s="46"/>
      <c r="K828" s="46"/>
      <c r="L828" s="15"/>
    </row>
    <row r="829" spans="1:12" x14ac:dyDescent="0.25">
      <c r="A829" s="44"/>
      <c r="B829" s="46"/>
      <c r="C829" s="46"/>
      <c r="D829" s="46"/>
      <c r="E829" s="46"/>
      <c r="F829" s="46"/>
      <c r="G829" s="46"/>
      <c r="H829" s="46"/>
      <c r="I829" s="46"/>
      <c r="J829" s="46"/>
      <c r="K829" s="46"/>
      <c r="L829" s="15"/>
    </row>
    <row r="830" spans="1:12" x14ac:dyDescent="0.25">
      <c r="A830" s="44"/>
      <c r="B830" s="46"/>
      <c r="C830" s="46"/>
      <c r="D830" s="46"/>
      <c r="E830" s="46"/>
      <c r="F830" s="46"/>
      <c r="G830" s="46"/>
      <c r="H830" s="46"/>
      <c r="I830" s="46"/>
      <c r="J830" s="46"/>
      <c r="K830" s="46"/>
      <c r="L830" s="15"/>
    </row>
    <row r="831" spans="1:12" x14ac:dyDescent="0.25">
      <c r="A831" s="44"/>
      <c r="B831" s="46"/>
      <c r="C831" s="46"/>
      <c r="D831" s="46"/>
      <c r="E831" s="46"/>
      <c r="F831" s="46"/>
      <c r="G831" s="46"/>
      <c r="H831" s="46"/>
      <c r="I831" s="46"/>
      <c r="J831" s="46"/>
      <c r="K831" s="46"/>
      <c r="L831" s="15"/>
    </row>
    <row r="832" spans="1:12" x14ac:dyDescent="0.25">
      <c r="A832" s="44"/>
      <c r="B832" s="46"/>
      <c r="C832" s="46"/>
      <c r="D832" s="46"/>
      <c r="E832" s="46"/>
      <c r="F832" s="46"/>
      <c r="G832" s="46"/>
      <c r="H832" s="46"/>
      <c r="I832" s="46"/>
      <c r="J832" s="46"/>
      <c r="K832" s="46"/>
      <c r="L832" s="15"/>
    </row>
    <row r="833" spans="1:12" x14ac:dyDescent="0.25">
      <c r="A833" s="44"/>
      <c r="B833" s="46"/>
      <c r="C833" s="46"/>
      <c r="D833" s="46"/>
      <c r="E833" s="46"/>
      <c r="F833" s="46"/>
      <c r="G833" s="46"/>
      <c r="H833" s="46"/>
      <c r="I833" s="46"/>
      <c r="J833" s="46"/>
      <c r="K833" s="46"/>
      <c r="L833" s="15"/>
    </row>
    <row r="834" spans="1:12" x14ac:dyDescent="0.25">
      <c r="A834" s="44"/>
      <c r="B834" s="46"/>
      <c r="C834" s="46"/>
      <c r="D834" s="46"/>
      <c r="E834" s="46"/>
      <c r="F834" s="46"/>
      <c r="G834" s="46"/>
      <c r="H834" s="46"/>
      <c r="I834" s="46"/>
      <c r="J834" s="46"/>
      <c r="K834" s="46"/>
      <c r="L834" s="15"/>
    </row>
    <row r="835" spans="1:12" x14ac:dyDescent="0.25">
      <c r="A835" s="44"/>
      <c r="B835" s="46"/>
      <c r="C835" s="46"/>
      <c r="D835" s="46"/>
      <c r="E835" s="46"/>
      <c r="F835" s="46"/>
      <c r="G835" s="46"/>
      <c r="H835" s="46"/>
      <c r="I835" s="46"/>
      <c r="J835" s="46"/>
      <c r="K835" s="46"/>
      <c r="L835" s="15"/>
    </row>
    <row r="836" spans="1:12" x14ac:dyDescent="0.25">
      <c r="A836" s="44"/>
      <c r="B836" s="46"/>
      <c r="C836" s="46"/>
      <c r="D836" s="46"/>
      <c r="E836" s="46"/>
      <c r="F836" s="46"/>
      <c r="G836" s="46"/>
      <c r="H836" s="46"/>
      <c r="I836" s="46"/>
      <c r="J836" s="46"/>
      <c r="K836" s="46"/>
      <c r="L836" s="15"/>
    </row>
    <row r="837" spans="1:12" x14ac:dyDescent="0.25">
      <c r="A837" s="44"/>
      <c r="B837" s="46"/>
      <c r="C837" s="46"/>
      <c r="D837" s="46"/>
      <c r="E837" s="46"/>
      <c r="F837" s="46"/>
      <c r="G837" s="46"/>
      <c r="H837" s="46"/>
      <c r="I837" s="46"/>
      <c r="J837" s="46"/>
      <c r="K837" s="46"/>
      <c r="L837" s="15"/>
    </row>
    <row r="838" spans="1:12" x14ac:dyDescent="0.25">
      <c r="A838" s="44"/>
      <c r="B838" s="46"/>
      <c r="C838" s="46"/>
      <c r="D838" s="46"/>
      <c r="E838" s="46"/>
      <c r="F838" s="46"/>
      <c r="G838" s="46"/>
      <c r="H838" s="46"/>
      <c r="I838" s="46"/>
      <c r="J838" s="46"/>
      <c r="K838" s="46"/>
      <c r="L838" s="15"/>
    </row>
    <row r="839" spans="1:12" x14ac:dyDescent="0.25">
      <c r="A839" s="44"/>
      <c r="B839" s="46"/>
      <c r="C839" s="46"/>
      <c r="D839" s="46"/>
      <c r="E839" s="46"/>
      <c r="F839" s="46"/>
      <c r="G839" s="46"/>
      <c r="H839" s="46"/>
      <c r="I839" s="46"/>
      <c r="J839" s="46"/>
      <c r="K839" s="46"/>
      <c r="L839" s="15"/>
    </row>
    <row r="840" spans="1:12" x14ac:dyDescent="0.25">
      <c r="A840" s="44"/>
      <c r="B840" s="46"/>
      <c r="C840" s="46"/>
      <c r="D840" s="46"/>
      <c r="E840" s="46"/>
      <c r="F840" s="46"/>
      <c r="G840" s="46"/>
      <c r="H840" s="46"/>
      <c r="I840" s="46"/>
      <c r="J840" s="46"/>
      <c r="K840" s="46"/>
      <c r="L840" s="15"/>
    </row>
    <row r="841" spans="1:12" x14ac:dyDescent="0.25">
      <c r="A841" s="44"/>
      <c r="B841" s="46"/>
      <c r="C841" s="46"/>
      <c r="D841" s="46"/>
      <c r="E841" s="46"/>
      <c r="F841" s="46"/>
      <c r="G841" s="46"/>
      <c r="H841" s="46"/>
      <c r="I841" s="46"/>
      <c r="J841" s="46"/>
      <c r="K841" s="46"/>
      <c r="L841" s="15"/>
    </row>
    <row r="842" spans="1:12" x14ac:dyDescent="0.25">
      <c r="A842" s="44"/>
      <c r="B842" s="46"/>
      <c r="C842" s="46"/>
      <c r="D842" s="46"/>
      <c r="E842" s="46"/>
      <c r="F842" s="46"/>
      <c r="G842" s="46"/>
      <c r="H842" s="46"/>
      <c r="I842" s="46"/>
      <c r="J842" s="46"/>
      <c r="K842" s="46"/>
      <c r="L842" s="15"/>
    </row>
    <row r="843" spans="1:12" x14ac:dyDescent="0.25">
      <c r="A843" s="44"/>
      <c r="B843" s="46"/>
      <c r="C843" s="46"/>
      <c r="D843" s="46"/>
      <c r="E843" s="46"/>
      <c r="F843" s="46"/>
      <c r="G843" s="46"/>
      <c r="H843" s="46"/>
      <c r="I843" s="46"/>
      <c r="J843" s="46"/>
      <c r="K843" s="46"/>
      <c r="L843" s="15"/>
    </row>
    <row r="844" spans="1:12" x14ac:dyDescent="0.25">
      <c r="A844" s="44"/>
      <c r="B844" s="46"/>
      <c r="C844" s="46"/>
      <c r="D844" s="46"/>
      <c r="E844" s="46"/>
      <c r="F844" s="46"/>
      <c r="G844" s="46"/>
      <c r="H844" s="46"/>
      <c r="I844" s="46"/>
      <c r="J844" s="46"/>
      <c r="K844" s="46"/>
      <c r="L844" s="15"/>
    </row>
    <row r="845" spans="1:12" x14ac:dyDescent="0.25">
      <c r="A845" s="44"/>
      <c r="B845" s="46"/>
      <c r="C845" s="46"/>
      <c r="D845" s="46"/>
      <c r="E845" s="46"/>
      <c r="F845" s="46"/>
      <c r="G845" s="46"/>
      <c r="H845" s="46"/>
      <c r="I845" s="46"/>
      <c r="J845" s="46"/>
      <c r="K845" s="46"/>
      <c r="L845" s="15"/>
    </row>
    <row r="846" spans="1:12" x14ac:dyDescent="0.25">
      <c r="A846" s="44"/>
      <c r="B846" s="46"/>
      <c r="C846" s="46"/>
      <c r="D846" s="46"/>
      <c r="E846" s="46"/>
      <c r="F846" s="46"/>
      <c r="G846" s="46"/>
      <c r="H846" s="46"/>
      <c r="I846" s="46"/>
      <c r="J846" s="46"/>
      <c r="K846" s="46"/>
      <c r="L846" s="15"/>
    </row>
    <row r="847" spans="1:12" x14ac:dyDescent="0.25">
      <c r="A847" s="44"/>
      <c r="B847" s="46"/>
      <c r="C847" s="46"/>
      <c r="D847" s="46"/>
      <c r="E847" s="46"/>
      <c r="F847" s="46"/>
      <c r="G847" s="46"/>
      <c r="H847" s="46"/>
      <c r="I847" s="46"/>
      <c r="J847" s="46"/>
      <c r="K847" s="46"/>
      <c r="L847" s="15"/>
    </row>
    <row r="848" spans="1:12" x14ac:dyDescent="0.25">
      <c r="A848" s="44"/>
      <c r="B848" s="46"/>
      <c r="C848" s="46"/>
      <c r="D848" s="46"/>
      <c r="E848" s="46"/>
      <c r="F848" s="46"/>
      <c r="G848" s="46"/>
      <c r="H848" s="46"/>
      <c r="I848" s="46"/>
      <c r="J848" s="46"/>
      <c r="K848" s="46"/>
      <c r="L848" s="15"/>
    </row>
    <row r="849" spans="1:12" x14ac:dyDescent="0.25">
      <c r="A849" s="44"/>
      <c r="B849" s="46"/>
      <c r="C849" s="46"/>
      <c r="D849" s="46"/>
      <c r="E849" s="46"/>
      <c r="F849" s="46"/>
      <c r="G849" s="46"/>
      <c r="H849" s="46"/>
      <c r="I849" s="46"/>
      <c r="J849" s="46"/>
      <c r="K849" s="46"/>
      <c r="L849" s="15"/>
    </row>
    <row r="850" spans="1:12" x14ac:dyDescent="0.25">
      <c r="A850" s="44"/>
      <c r="B850" s="46"/>
      <c r="C850" s="46"/>
      <c r="D850" s="46"/>
      <c r="E850" s="46"/>
      <c r="F850" s="46"/>
      <c r="G850" s="46"/>
      <c r="H850" s="46"/>
      <c r="I850" s="46"/>
      <c r="J850" s="46"/>
      <c r="K850" s="46"/>
      <c r="L850" s="15"/>
    </row>
    <row r="851" spans="1:12" x14ac:dyDescent="0.25">
      <c r="A851" s="44"/>
      <c r="B851" s="46"/>
      <c r="C851" s="46"/>
      <c r="D851" s="46"/>
      <c r="E851" s="46"/>
      <c r="F851" s="46"/>
      <c r="G851" s="46"/>
      <c r="H851" s="46"/>
      <c r="I851" s="46"/>
      <c r="J851" s="46"/>
      <c r="K851" s="46"/>
      <c r="L851" s="15"/>
    </row>
    <row r="852" spans="1:12" x14ac:dyDescent="0.25">
      <c r="A852" s="44"/>
      <c r="B852" s="46"/>
      <c r="C852" s="46"/>
      <c r="D852" s="46"/>
      <c r="E852" s="46"/>
      <c r="F852" s="46"/>
      <c r="G852" s="46"/>
      <c r="H852" s="46"/>
      <c r="I852" s="46"/>
      <c r="J852" s="46"/>
      <c r="K852" s="46"/>
      <c r="L852" s="15"/>
    </row>
    <row r="853" spans="1:12" x14ac:dyDescent="0.25">
      <c r="A853" s="44"/>
      <c r="B853" s="46"/>
      <c r="C853" s="46"/>
      <c r="D853" s="46"/>
      <c r="E853" s="46"/>
      <c r="F853" s="46"/>
      <c r="G853" s="46"/>
      <c r="H853" s="46"/>
      <c r="I853" s="46"/>
      <c r="J853" s="46"/>
      <c r="K853" s="46"/>
      <c r="L853" s="15"/>
    </row>
    <row r="854" spans="1:12" x14ac:dyDescent="0.25">
      <c r="A854" s="44"/>
      <c r="B854" s="46"/>
      <c r="C854" s="46"/>
      <c r="D854" s="46"/>
      <c r="E854" s="46"/>
      <c r="F854" s="46"/>
      <c r="G854" s="46"/>
      <c r="H854" s="46"/>
      <c r="I854" s="46"/>
      <c r="J854" s="46"/>
      <c r="K854" s="46"/>
      <c r="L854" s="15"/>
    </row>
    <row r="855" spans="1:12" x14ac:dyDescent="0.25">
      <c r="A855" s="44"/>
      <c r="B855" s="46"/>
      <c r="C855" s="46"/>
      <c r="D855" s="46"/>
      <c r="E855" s="46"/>
      <c r="F855" s="46"/>
      <c r="G855" s="46"/>
      <c r="H855" s="46"/>
      <c r="I855" s="46"/>
      <c r="J855" s="46"/>
      <c r="K855" s="46"/>
      <c r="L855" s="15"/>
    </row>
    <row r="856" spans="1:12" x14ac:dyDescent="0.25">
      <c r="A856" s="44"/>
      <c r="B856" s="46"/>
      <c r="C856" s="46"/>
      <c r="D856" s="46"/>
      <c r="E856" s="46"/>
      <c r="F856" s="46"/>
      <c r="G856" s="46"/>
      <c r="H856" s="46"/>
      <c r="I856" s="46"/>
      <c r="J856" s="46"/>
      <c r="K856" s="46"/>
      <c r="L856" s="15"/>
    </row>
    <row r="857" spans="1:12" x14ac:dyDescent="0.25">
      <c r="A857" s="44"/>
      <c r="B857" s="46"/>
      <c r="C857" s="46"/>
      <c r="D857" s="46"/>
      <c r="E857" s="46"/>
      <c r="F857" s="46"/>
      <c r="G857" s="46"/>
      <c r="H857" s="46"/>
      <c r="I857" s="46"/>
      <c r="J857" s="46"/>
      <c r="K857" s="46"/>
      <c r="L857" s="15"/>
    </row>
    <row r="858" spans="1:12" x14ac:dyDescent="0.25">
      <c r="A858" s="44"/>
      <c r="B858" s="46"/>
      <c r="C858" s="46"/>
      <c r="D858" s="46"/>
      <c r="E858" s="46"/>
      <c r="F858" s="46"/>
      <c r="G858" s="46"/>
      <c r="H858" s="46"/>
      <c r="I858" s="46"/>
      <c r="J858" s="46"/>
      <c r="K858" s="46"/>
      <c r="L858" s="15"/>
    </row>
    <row r="859" spans="1:12" x14ac:dyDescent="0.25">
      <c r="A859" s="44"/>
      <c r="B859" s="46"/>
      <c r="C859" s="46"/>
      <c r="D859" s="46"/>
      <c r="E859" s="46"/>
      <c r="F859" s="46"/>
      <c r="G859" s="46"/>
      <c r="H859" s="46"/>
      <c r="I859" s="46"/>
      <c r="J859" s="46"/>
      <c r="K859" s="46"/>
      <c r="L859" s="15"/>
    </row>
    <row r="860" spans="1:12" x14ac:dyDescent="0.25">
      <c r="A860" s="44"/>
      <c r="B860" s="46"/>
      <c r="C860" s="46"/>
      <c r="D860" s="46"/>
      <c r="E860" s="46"/>
      <c r="F860" s="46"/>
      <c r="G860" s="46"/>
      <c r="H860" s="46"/>
      <c r="I860" s="46"/>
      <c r="J860" s="46"/>
      <c r="K860" s="46"/>
      <c r="L860" s="15"/>
    </row>
    <row r="861" spans="1:12" x14ac:dyDescent="0.25">
      <c r="A861" s="44"/>
      <c r="B861" s="46"/>
      <c r="C861" s="46"/>
      <c r="D861" s="46"/>
      <c r="E861" s="46"/>
      <c r="F861" s="46"/>
      <c r="G861" s="46"/>
      <c r="H861" s="46"/>
      <c r="I861" s="46"/>
      <c r="J861" s="46"/>
      <c r="K861" s="46"/>
      <c r="L861" s="15"/>
    </row>
    <row r="862" spans="1:12" x14ac:dyDescent="0.25">
      <c r="A862" s="44"/>
      <c r="B862" s="46"/>
      <c r="C862" s="46"/>
      <c r="D862" s="46"/>
      <c r="E862" s="46"/>
      <c r="F862" s="46"/>
      <c r="G862" s="46"/>
      <c r="H862" s="46"/>
      <c r="I862" s="46"/>
      <c r="J862" s="46"/>
      <c r="K862" s="46"/>
      <c r="L862" s="15"/>
    </row>
    <row r="863" spans="1:12" x14ac:dyDescent="0.25">
      <c r="A863" s="44"/>
      <c r="B863" s="46"/>
      <c r="C863" s="46"/>
      <c r="D863" s="46"/>
      <c r="E863" s="46"/>
      <c r="F863" s="46"/>
      <c r="G863" s="46"/>
      <c r="H863" s="46"/>
      <c r="I863" s="46"/>
      <c r="J863" s="46"/>
      <c r="K863" s="46"/>
      <c r="L863" s="15"/>
    </row>
    <row r="864" spans="1:12" x14ac:dyDescent="0.25">
      <c r="A864" s="44"/>
      <c r="B864" s="46"/>
      <c r="C864" s="46"/>
      <c r="D864" s="46"/>
      <c r="E864" s="46"/>
      <c r="F864" s="46"/>
      <c r="G864" s="46"/>
      <c r="H864" s="46"/>
      <c r="I864" s="46"/>
      <c r="J864" s="46"/>
      <c r="K864" s="46"/>
      <c r="L864" s="15"/>
    </row>
    <row r="865" spans="1:12" x14ac:dyDescent="0.25">
      <c r="A865" s="44"/>
      <c r="B865" s="46"/>
      <c r="C865" s="46"/>
      <c r="D865" s="46"/>
      <c r="E865" s="46"/>
      <c r="F865" s="46"/>
      <c r="G865" s="46"/>
      <c r="H865" s="46"/>
      <c r="I865" s="46"/>
      <c r="J865" s="46"/>
      <c r="K865" s="46"/>
      <c r="L865" s="15"/>
    </row>
    <row r="866" spans="1:12" x14ac:dyDescent="0.25">
      <c r="A866" s="44"/>
      <c r="B866" s="46"/>
      <c r="C866" s="46"/>
      <c r="D866" s="46"/>
      <c r="E866" s="46"/>
      <c r="F866" s="46"/>
      <c r="G866" s="46"/>
      <c r="H866" s="46"/>
      <c r="I866" s="46"/>
      <c r="J866" s="46"/>
      <c r="K866" s="46"/>
      <c r="L866" s="15"/>
    </row>
    <row r="867" spans="1:12" x14ac:dyDescent="0.25">
      <c r="A867" s="44"/>
      <c r="B867" s="46"/>
      <c r="C867" s="46"/>
      <c r="D867" s="46"/>
      <c r="E867" s="46"/>
      <c r="F867" s="46"/>
      <c r="G867" s="46"/>
      <c r="H867" s="46"/>
      <c r="I867" s="46"/>
      <c r="J867" s="46"/>
      <c r="K867" s="46"/>
      <c r="L867" s="15"/>
    </row>
    <row r="868" spans="1:12" x14ac:dyDescent="0.25">
      <c r="A868" s="44"/>
      <c r="B868" s="46"/>
      <c r="C868" s="46"/>
      <c r="D868" s="46"/>
      <c r="E868" s="46"/>
      <c r="F868" s="46"/>
      <c r="G868" s="46"/>
      <c r="H868" s="46"/>
      <c r="I868" s="46"/>
      <c r="J868" s="46"/>
      <c r="K868" s="46"/>
      <c r="L868" s="15"/>
    </row>
    <row r="869" spans="1:12" x14ac:dyDescent="0.25">
      <c r="A869" s="44"/>
      <c r="B869" s="46"/>
      <c r="C869" s="46"/>
      <c r="D869" s="46"/>
      <c r="E869" s="46"/>
      <c r="F869" s="46"/>
      <c r="G869" s="46"/>
      <c r="H869" s="46"/>
      <c r="I869" s="46"/>
      <c r="J869" s="46"/>
      <c r="K869" s="46"/>
      <c r="L869" s="15"/>
    </row>
    <row r="870" spans="1:12" x14ac:dyDescent="0.25">
      <c r="A870" s="44"/>
      <c r="B870" s="46"/>
      <c r="C870" s="46"/>
      <c r="D870" s="46"/>
      <c r="E870" s="46"/>
      <c r="F870" s="46"/>
      <c r="G870" s="46"/>
      <c r="H870" s="46"/>
      <c r="I870" s="46"/>
      <c r="J870" s="46"/>
      <c r="K870" s="46"/>
      <c r="L870" s="15"/>
    </row>
    <row r="871" spans="1:12" x14ac:dyDescent="0.25">
      <c r="A871" s="44"/>
      <c r="B871" s="46"/>
      <c r="C871" s="46"/>
      <c r="D871" s="46"/>
      <c r="E871" s="46"/>
      <c r="F871" s="46"/>
      <c r="G871" s="46"/>
      <c r="H871" s="46"/>
      <c r="I871" s="46"/>
      <c r="J871" s="46"/>
      <c r="K871" s="46"/>
      <c r="L871" s="15"/>
    </row>
    <row r="872" spans="1:12" x14ac:dyDescent="0.25">
      <c r="A872" s="44"/>
      <c r="B872" s="46"/>
      <c r="C872" s="46"/>
      <c r="D872" s="46"/>
      <c r="E872" s="46"/>
      <c r="F872" s="46"/>
      <c r="G872" s="46"/>
      <c r="H872" s="46"/>
      <c r="I872" s="46"/>
      <c r="J872" s="46"/>
      <c r="K872" s="46"/>
      <c r="L872" s="15"/>
    </row>
    <row r="873" spans="1:12" x14ac:dyDescent="0.25">
      <c r="A873" s="44"/>
      <c r="B873" s="46"/>
      <c r="C873" s="46"/>
      <c r="D873" s="46"/>
      <c r="E873" s="46"/>
      <c r="F873" s="46"/>
      <c r="G873" s="46"/>
      <c r="H873" s="46"/>
      <c r="I873" s="46"/>
      <c r="J873" s="46"/>
      <c r="K873" s="46"/>
      <c r="L873" s="15"/>
    </row>
    <row r="874" spans="1:12" x14ac:dyDescent="0.25">
      <c r="A874" s="44"/>
      <c r="B874" s="46"/>
      <c r="C874" s="46"/>
      <c r="D874" s="46"/>
      <c r="E874" s="46"/>
      <c r="F874" s="46"/>
      <c r="G874" s="46"/>
      <c r="H874" s="46"/>
      <c r="I874" s="46"/>
      <c r="J874" s="46"/>
      <c r="K874" s="46"/>
      <c r="L874" s="15"/>
    </row>
    <row r="875" spans="1:12" x14ac:dyDescent="0.25">
      <c r="A875" s="44"/>
      <c r="B875" s="46"/>
      <c r="C875" s="46"/>
      <c r="D875" s="46"/>
      <c r="E875" s="46"/>
      <c r="F875" s="46"/>
      <c r="G875" s="46"/>
      <c r="H875" s="46"/>
      <c r="I875" s="46"/>
      <c r="J875" s="46"/>
      <c r="K875" s="46"/>
      <c r="L875" s="15"/>
    </row>
    <row r="876" spans="1:12" x14ac:dyDescent="0.25">
      <c r="A876" s="44"/>
      <c r="B876" s="46"/>
      <c r="C876" s="46"/>
      <c r="D876" s="46"/>
      <c r="E876" s="46"/>
      <c r="F876" s="46"/>
      <c r="G876" s="46"/>
      <c r="H876" s="46"/>
      <c r="I876" s="46"/>
      <c r="J876" s="46"/>
      <c r="K876" s="46"/>
      <c r="L876" s="15"/>
    </row>
    <row r="877" spans="1:12" x14ac:dyDescent="0.25">
      <c r="A877" s="44"/>
      <c r="B877" s="46"/>
      <c r="C877" s="46"/>
      <c r="D877" s="46"/>
      <c r="E877" s="46"/>
      <c r="F877" s="46"/>
      <c r="G877" s="46"/>
      <c r="H877" s="46"/>
      <c r="I877" s="46"/>
      <c r="J877" s="46"/>
      <c r="K877" s="46"/>
      <c r="L877" s="15"/>
    </row>
    <row r="878" spans="1:12" x14ac:dyDescent="0.25">
      <c r="A878" s="44"/>
      <c r="B878" s="46"/>
      <c r="C878" s="46"/>
      <c r="D878" s="46"/>
      <c r="E878" s="46"/>
      <c r="F878" s="46"/>
      <c r="G878" s="46"/>
      <c r="H878" s="46"/>
      <c r="I878" s="46"/>
      <c r="J878" s="46"/>
      <c r="K878" s="46"/>
      <c r="L878" s="15"/>
    </row>
    <row r="879" spans="1:12" x14ac:dyDescent="0.25">
      <c r="A879" s="44"/>
      <c r="B879" s="46"/>
      <c r="C879" s="46"/>
      <c r="D879" s="46"/>
      <c r="E879" s="46"/>
      <c r="F879" s="46"/>
      <c r="G879" s="46"/>
      <c r="H879" s="46"/>
      <c r="I879" s="46"/>
      <c r="J879" s="46"/>
      <c r="K879" s="46"/>
      <c r="L879" s="15"/>
    </row>
    <row r="880" spans="1:12" x14ac:dyDescent="0.25">
      <c r="A880" s="44"/>
      <c r="B880" s="46"/>
      <c r="C880" s="46"/>
      <c r="D880" s="46"/>
      <c r="E880" s="46"/>
      <c r="F880" s="46"/>
      <c r="G880" s="46"/>
      <c r="H880" s="46"/>
      <c r="I880" s="46"/>
      <c r="J880" s="46"/>
      <c r="K880" s="46"/>
      <c r="L880" s="15"/>
    </row>
    <row r="881" spans="1:12" x14ac:dyDescent="0.25">
      <c r="A881" s="44"/>
      <c r="B881" s="46"/>
      <c r="C881" s="46"/>
      <c r="D881" s="46"/>
      <c r="E881" s="46"/>
      <c r="F881" s="46"/>
      <c r="G881" s="46"/>
      <c r="H881" s="46"/>
      <c r="I881" s="46"/>
      <c r="J881" s="46"/>
      <c r="K881" s="46"/>
      <c r="L881" s="15"/>
    </row>
    <row r="882" spans="1:12" x14ac:dyDescent="0.25">
      <c r="A882" s="44"/>
      <c r="B882" s="46"/>
      <c r="C882" s="46"/>
      <c r="D882" s="46"/>
      <c r="E882" s="46"/>
      <c r="F882" s="46"/>
      <c r="G882" s="46"/>
      <c r="H882" s="46"/>
      <c r="I882" s="46"/>
      <c r="J882" s="46"/>
      <c r="K882" s="46"/>
      <c r="L882" s="15"/>
    </row>
    <row r="883" spans="1:12" x14ac:dyDescent="0.25">
      <c r="A883" s="44"/>
      <c r="B883" s="46"/>
      <c r="C883" s="46"/>
      <c r="D883" s="46"/>
      <c r="E883" s="46"/>
      <c r="F883" s="46"/>
      <c r="G883" s="46"/>
      <c r="H883" s="46"/>
      <c r="I883" s="46"/>
      <c r="J883" s="46"/>
      <c r="K883" s="46"/>
      <c r="L883" s="15"/>
    </row>
    <row r="884" spans="1:12" x14ac:dyDescent="0.25">
      <c r="A884" s="44"/>
      <c r="B884" s="46"/>
      <c r="C884" s="46"/>
      <c r="D884" s="46"/>
      <c r="E884" s="46"/>
      <c r="F884" s="46"/>
      <c r="G884" s="46"/>
      <c r="H884" s="46"/>
      <c r="I884" s="46"/>
      <c r="J884" s="46"/>
      <c r="K884" s="46"/>
      <c r="L884" s="15"/>
    </row>
    <row r="885" spans="1:12" x14ac:dyDescent="0.25">
      <c r="A885" s="44"/>
      <c r="B885" s="46"/>
      <c r="C885" s="46"/>
      <c r="D885" s="46"/>
      <c r="E885" s="46"/>
      <c r="F885" s="46"/>
      <c r="G885" s="46"/>
      <c r="H885" s="46"/>
      <c r="I885" s="46"/>
      <c r="J885" s="46"/>
      <c r="K885" s="46"/>
      <c r="L885" s="15"/>
    </row>
    <row r="886" spans="1:12" x14ac:dyDescent="0.25">
      <c r="A886" s="44"/>
      <c r="B886" s="46"/>
      <c r="C886" s="46"/>
      <c r="D886" s="46"/>
      <c r="E886" s="46"/>
      <c r="F886" s="46"/>
      <c r="G886" s="46"/>
      <c r="H886" s="46"/>
      <c r="I886" s="46"/>
      <c r="J886" s="46"/>
      <c r="K886" s="46"/>
      <c r="L886" s="15"/>
    </row>
    <row r="887" spans="1:12" x14ac:dyDescent="0.25">
      <c r="A887" s="44"/>
      <c r="B887" s="46"/>
      <c r="C887" s="46"/>
      <c r="D887" s="46"/>
      <c r="E887" s="46"/>
      <c r="F887" s="46"/>
      <c r="G887" s="46"/>
      <c r="H887" s="46"/>
      <c r="I887" s="46"/>
      <c r="J887" s="46"/>
      <c r="K887" s="46"/>
      <c r="L887" s="15"/>
    </row>
    <row r="888" spans="1:12" x14ac:dyDescent="0.25">
      <c r="A888" s="44"/>
      <c r="B888" s="46"/>
      <c r="C888" s="46"/>
      <c r="D888" s="46"/>
      <c r="E888" s="46"/>
      <c r="F888" s="46"/>
      <c r="G888" s="46"/>
      <c r="H888" s="46"/>
      <c r="I888" s="46"/>
      <c r="J888" s="46"/>
      <c r="K888" s="46"/>
      <c r="L888" s="15"/>
    </row>
    <row r="889" spans="1:12" x14ac:dyDescent="0.25">
      <c r="A889" s="44"/>
      <c r="B889" s="46"/>
      <c r="C889" s="46"/>
      <c r="D889" s="46"/>
      <c r="E889" s="46"/>
      <c r="F889" s="46"/>
      <c r="G889" s="46"/>
      <c r="H889" s="46"/>
      <c r="I889" s="46"/>
      <c r="J889" s="46"/>
      <c r="K889" s="46"/>
      <c r="L889" s="15"/>
    </row>
    <row r="890" spans="1:12" x14ac:dyDescent="0.25">
      <c r="A890" s="44"/>
      <c r="B890" s="46"/>
      <c r="C890" s="46"/>
      <c r="D890" s="46"/>
      <c r="E890" s="46"/>
      <c r="F890" s="46"/>
      <c r="G890" s="46"/>
      <c r="H890" s="46"/>
      <c r="I890" s="46"/>
      <c r="J890" s="46"/>
      <c r="K890" s="46"/>
      <c r="L890" s="15"/>
    </row>
    <row r="891" spans="1:12" x14ac:dyDescent="0.25">
      <c r="A891" s="44"/>
      <c r="B891" s="46"/>
      <c r="C891" s="46"/>
      <c r="D891" s="46"/>
      <c r="E891" s="46"/>
      <c r="F891" s="46"/>
      <c r="G891" s="46"/>
      <c r="H891" s="46"/>
      <c r="I891" s="46"/>
      <c r="J891" s="46"/>
      <c r="K891" s="46"/>
      <c r="L891" s="15"/>
    </row>
    <row r="892" spans="1:12" x14ac:dyDescent="0.25">
      <c r="A892" s="44"/>
      <c r="B892" s="46"/>
      <c r="C892" s="46"/>
      <c r="D892" s="46"/>
      <c r="E892" s="46"/>
      <c r="F892" s="46"/>
      <c r="G892" s="46"/>
      <c r="H892" s="46"/>
      <c r="I892" s="46"/>
      <c r="J892" s="46"/>
      <c r="K892" s="46"/>
      <c r="L892" s="15"/>
    </row>
    <row r="893" spans="1:12" x14ac:dyDescent="0.25">
      <c r="A893" s="44"/>
      <c r="B893" s="46"/>
      <c r="C893" s="46"/>
      <c r="D893" s="46"/>
      <c r="E893" s="46"/>
      <c r="F893" s="46"/>
      <c r="G893" s="46"/>
      <c r="H893" s="46"/>
      <c r="I893" s="46"/>
      <c r="J893" s="46"/>
      <c r="K893" s="46"/>
      <c r="L893" s="15"/>
    </row>
    <row r="894" spans="1:12" x14ac:dyDescent="0.25">
      <c r="A894" s="44"/>
      <c r="B894" s="46"/>
      <c r="C894" s="46"/>
      <c r="D894" s="46"/>
      <c r="E894" s="46"/>
      <c r="F894" s="46"/>
      <c r="G894" s="46"/>
      <c r="H894" s="46"/>
      <c r="I894" s="46"/>
      <c r="J894" s="46"/>
      <c r="K894" s="46"/>
      <c r="L894" s="15"/>
    </row>
    <row r="895" spans="1:12" x14ac:dyDescent="0.25">
      <c r="A895" s="44"/>
      <c r="B895" s="46"/>
      <c r="C895" s="46"/>
      <c r="D895" s="46"/>
      <c r="E895" s="46"/>
      <c r="F895" s="46"/>
      <c r="G895" s="46"/>
      <c r="H895" s="46"/>
      <c r="I895" s="46"/>
      <c r="J895" s="46"/>
      <c r="K895" s="46"/>
      <c r="L895" s="15"/>
    </row>
    <row r="896" spans="1:12" x14ac:dyDescent="0.25">
      <c r="A896" s="44"/>
      <c r="B896" s="46"/>
      <c r="C896" s="46"/>
      <c r="D896" s="46"/>
      <c r="E896" s="46"/>
      <c r="F896" s="46"/>
      <c r="G896" s="46"/>
      <c r="H896" s="46"/>
      <c r="I896" s="46"/>
      <c r="J896" s="46"/>
      <c r="K896" s="46"/>
      <c r="L896" s="15"/>
    </row>
    <row r="897" spans="1:12" x14ac:dyDescent="0.25">
      <c r="A897" s="44"/>
      <c r="B897" s="46"/>
      <c r="C897" s="46"/>
      <c r="D897" s="46"/>
      <c r="E897" s="46"/>
      <c r="F897" s="46"/>
      <c r="G897" s="46"/>
      <c r="H897" s="46"/>
      <c r="I897" s="46"/>
      <c r="J897" s="46"/>
      <c r="K897" s="46"/>
      <c r="L897" s="15"/>
    </row>
    <row r="898" spans="1:12" x14ac:dyDescent="0.25">
      <c r="A898" s="44"/>
      <c r="B898" s="46"/>
      <c r="C898" s="46"/>
      <c r="D898" s="46"/>
      <c r="E898" s="46"/>
      <c r="F898" s="46"/>
      <c r="G898" s="46"/>
      <c r="H898" s="46"/>
      <c r="I898" s="46"/>
      <c r="J898" s="46"/>
      <c r="K898" s="46"/>
      <c r="L898" s="15"/>
    </row>
    <row r="899" spans="1:12" x14ac:dyDescent="0.25">
      <c r="A899" s="44"/>
      <c r="B899" s="46"/>
      <c r="C899" s="46"/>
      <c r="D899" s="46"/>
      <c r="E899" s="46"/>
      <c r="F899" s="46"/>
      <c r="G899" s="46"/>
      <c r="H899" s="46"/>
      <c r="I899" s="46"/>
      <c r="J899" s="46"/>
      <c r="K899" s="46"/>
      <c r="L899" s="15"/>
    </row>
    <row r="900" spans="1:12" x14ac:dyDescent="0.25">
      <c r="A900" s="44"/>
      <c r="B900" s="46"/>
      <c r="C900" s="46"/>
      <c r="D900" s="46"/>
      <c r="E900" s="46"/>
      <c r="F900" s="46"/>
      <c r="G900" s="46"/>
      <c r="H900" s="46"/>
      <c r="I900" s="46"/>
      <c r="J900" s="46"/>
      <c r="K900" s="46"/>
      <c r="L900" s="15"/>
    </row>
    <row r="901" spans="1:12" x14ac:dyDescent="0.25">
      <c r="A901" s="44"/>
      <c r="B901" s="46"/>
      <c r="C901" s="46"/>
      <c r="D901" s="46"/>
      <c r="E901" s="46"/>
      <c r="F901" s="46"/>
      <c r="G901" s="46"/>
      <c r="H901" s="46"/>
      <c r="I901" s="46"/>
      <c r="J901" s="46"/>
      <c r="K901" s="46"/>
      <c r="L901" s="15"/>
    </row>
    <row r="902" spans="1:12" x14ac:dyDescent="0.25">
      <c r="A902" s="44"/>
      <c r="B902" s="46"/>
      <c r="C902" s="46"/>
      <c r="D902" s="46"/>
      <c r="E902" s="46"/>
      <c r="F902" s="46"/>
      <c r="G902" s="46"/>
      <c r="H902" s="46"/>
      <c r="I902" s="46"/>
      <c r="J902" s="46"/>
      <c r="K902" s="46"/>
      <c r="L902" s="15"/>
    </row>
    <row r="903" spans="1:12" x14ac:dyDescent="0.25">
      <c r="A903" s="44"/>
      <c r="B903" s="46"/>
      <c r="C903" s="46"/>
      <c r="D903" s="46"/>
      <c r="E903" s="46"/>
      <c r="F903" s="46"/>
      <c r="G903" s="46"/>
      <c r="H903" s="46"/>
      <c r="I903" s="46"/>
      <c r="J903" s="46"/>
      <c r="K903" s="46"/>
      <c r="L903" s="15"/>
    </row>
    <row r="904" spans="1:12" x14ac:dyDescent="0.25">
      <c r="A904" s="44"/>
      <c r="B904" s="46"/>
      <c r="C904" s="46"/>
      <c r="D904" s="46"/>
      <c r="E904" s="46"/>
      <c r="F904" s="46"/>
      <c r="G904" s="46"/>
      <c r="H904" s="46"/>
      <c r="I904" s="46"/>
      <c r="J904" s="46"/>
      <c r="K904" s="46"/>
      <c r="L904" s="15"/>
    </row>
    <row r="905" spans="1:12" x14ac:dyDescent="0.25">
      <c r="A905" s="44"/>
      <c r="B905" s="46"/>
      <c r="C905" s="46"/>
      <c r="D905" s="46"/>
      <c r="E905" s="46"/>
      <c r="F905" s="46"/>
      <c r="G905" s="46"/>
      <c r="H905" s="46"/>
      <c r="I905" s="46"/>
      <c r="J905" s="46"/>
      <c r="K905" s="46"/>
      <c r="L905" s="15"/>
    </row>
    <row r="906" spans="1:12" x14ac:dyDescent="0.25">
      <c r="A906" s="44"/>
      <c r="B906" s="46"/>
      <c r="C906" s="46"/>
      <c r="D906" s="46"/>
      <c r="E906" s="46"/>
      <c r="F906" s="46"/>
      <c r="G906" s="46"/>
      <c r="H906" s="46"/>
      <c r="I906" s="46"/>
      <c r="J906" s="46"/>
      <c r="K906" s="46"/>
      <c r="L906" s="15"/>
    </row>
    <row r="907" spans="1:12" x14ac:dyDescent="0.25">
      <c r="A907" s="44"/>
      <c r="B907" s="46"/>
      <c r="C907" s="46"/>
      <c r="D907" s="46"/>
      <c r="E907" s="46"/>
      <c r="F907" s="46"/>
      <c r="G907" s="46"/>
      <c r="H907" s="46"/>
      <c r="I907" s="46"/>
      <c r="J907" s="46"/>
      <c r="K907" s="46"/>
      <c r="L907" s="15"/>
    </row>
    <row r="908" spans="1:12" x14ac:dyDescent="0.25">
      <c r="A908" s="44"/>
      <c r="B908" s="46"/>
      <c r="C908" s="46"/>
      <c r="D908" s="46"/>
      <c r="E908" s="46"/>
      <c r="F908" s="46"/>
      <c r="G908" s="46"/>
      <c r="H908" s="46"/>
      <c r="I908" s="46"/>
      <c r="J908" s="46"/>
      <c r="K908" s="46"/>
      <c r="L908" s="15"/>
    </row>
    <row r="909" spans="1:12" x14ac:dyDescent="0.25">
      <c r="A909" s="44"/>
      <c r="B909" s="46"/>
      <c r="C909" s="46"/>
      <c r="D909" s="46"/>
      <c r="E909" s="46"/>
      <c r="F909" s="46"/>
      <c r="G909" s="46"/>
      <c r="H909" s="46"/>
      <c r="I909" s="46"/>
      <c r="J909" s="46"/>
      <c r="K909" s="46"/>
      <c r="L909" s="15"/>
    </row>
    <row r="910" spans="1:12" x14ac:dyDescent="0.25">
      <c r="A910" s="44"/>
      <c r="B910" s="46"/>
      <c r="C910" s="46"/>
      <c r="D910" s="46"/>
      <c r="E910" s="46"/>
      <c r="F910" s="46"/>
      <c r="G910" s="46"/>
      <c r="H910" s="46"/>
      <c r="I910" s="46"/>
      <c r="J910" s="46"/>
      <c r="K910" s="46"/>
      <c r="L910" s="15"/>
    </row>
    <row r="911" spans="1:12" x14ac:dyDescent="0.25">
      <c r="A911" s="44"/>
      <c r="B911" s="46"/>
      <c r="C911" s="46"/>
      <c r="D911" s="46"/>
      <c r="E911" s="46"/>
      <c r="F911" s="46"/>
      <c r="G911" s="46"/>
      <c r="H911" s="46"/>
      <c r="I911" s="46"/>
      <c r="J911" s="46"/>
      <c r="K911" s="46"/>
      <c r="L911" s="15"/>
    </row>
    <row r="912" spans="1:12" x14ac:dyDescent="0.25">
      <c r="A912" s="44"/>
      <c r="B912" s="46"/>
      <c r="C912" s="46"/>
      <c r="D912" s="46"/>
      <c r="E912" s="46"/>
      <c r="F912" s="46"/>
      <c r="G912" s="46"/>
      <c r="H912" s="46"/>
      <c r="I912" s="46"/>
      <c r="J912" s="46"/>
      <c r="K912" s="46"/>
      <c r="L912" s="15"/>
    </row>
    <row r="913" spans="1:12" x14ac:dyDescent="0.25">
      <c r="A913" s="44"/>
      <c r="B913" s="46"/>
      <c r="C913" s="46"/>
      <c r="D913" s="46"/>
      <c r="E913" s="46"/>
      <c r="F913" s="46"/>
      <c r="G913" s="46"/>
      <c r="H913" s="46"/>
      <c r="I913" s="46"/>
      <c r="J913" s="46"/>
      <c r="K913" s="46"/>
      <c r="L913" s="15"/>
    </row>
    <row r="914" spans="1:12" x14ac:dyDescent="0.25">
      <c r="A914" s="44"/>
      <c r="B914" s="46"/>
      <c r="C914" s="46"/>
      <c r="D914" s="46"/>
      <c r="E914" s="46"/>
      <c r="F914" s="46"/>
      <c r="G914" s="46"/>
      <c r="H914" s="46"/>
      <c r="I914" s="46"/>
      <c r="J914" s="46"/>
      <c r="K914" s="46"/>
      <c r="L914" s="15"/>
    </row>
    <row r="915" spans="1:12" x14ac:dyDescent="0.25">
      <c r="A915" s="44"/>
      <c r="B915" s="46"/>
      <c r="C915" s="46"/>
      <c r="D915" s="46"/>
      <c r="E915" s="46"/>
      <c r="F915" s="46"/>
      <c r="G915" s="46"/>
      <c r="H915" s="46"/>
      <c r="I915" s="46"/>
      <c r="J915" s="46"/>
      <c r="K915" s="46"/>
      <c r="L915" s="15"/>
    </row>
    <row r="916" spans="1:12" x14ac:dyDescent="0.25">
      <c r="A916" s="44"/>
      <c r="B916" s="46"/>
      <c r="C916" s="46"/>
      <c r="D916" s="46"/>
      <c r="E916" s="46"/>
      <c r="F916" s="46"/>
      <c r="G916" s="46"/>
      <c r="H916" s="46"/>
      <c r="I916" s="46"/>
      <c r="J916" s="46"/>
      <c r="K916" s="46"/>
      <c r="L916" s="15"/>
    </row>
    <row r="917" spans="1:12" x14ac:dyDescent="0.25">
      <c r="A917" s="44"/>
      <c r="B917" s="46"/>
      <c r="C917" s="46"/>
      <c r="D917" s="46"/>
      <c r="E917" s="46"/>
      <c r="F917" s="46"/>
      <c r="G917" s="46"/>
      <c r="H917" s="46"/>
      <c r="I917" s="46"/>
      <c r="J917" s="46"/>
      <c r="K917" s="46"/>
      <c r="L917" s="15"/>
    </row>
    <row r="918" spans="1:12" x14ac:dyDescent="0.25">
      <c r="A918" s="44"/>
      <c r="B918" s="46"/>
      <c r="C918" s="46"/>
      <c r="D918" s="46"/>
      <c r="E918" s="46"/>
      <c r="F918" s="46"/>
      <c r="G918" s="46"/>
      <c r="H918" s="46"/>
      <c r="I918" s="46"/>
      <c r="J918" s="46"/>
      <c r="K918" s="46"/>
      <c r="L918" s="15"/>
    </row>
    <row r="919" spans="1:12" x14ac:dyDescent="0.25">
      <c r="A919" s="44"/>
      <c r="B919" s="46"/>
      <c r="C919" s="46"/>
      <c r="D919" s="46"/>
      <c r="E919" s="46"/>
      <c r="F919" s="46"/>
      <c r="G919" s="46"/>
      <c r="H919" s="46"/>
      <c r="I919" s="46"/>
      <c r="J919" s="46"/>
      <c r="K919" s="46"/>
      <c r="L919" s="46"/>
    </row>
    <row r="920" spans="1:12" x14ac:dyDescent="0.25">
      <c r="A920" s="44"/>
      <c r="B920" s="46"/>
      <c r="C920" s="46"/>
      <c r="D920" s="46"/>
      <c r="E920" s="46"/>
      <c r="F920" s="46"/>
      <c r="G920" s="46"/>
      <c r="H920" s="46"/>
      <c r="I920" s="46"/>
      <c r="J920" s="46"/>
      <c r="K920" s="46"/>
      <c r="L920" s="46"/>
    </row>
    <row r="921" spans="1:12" x14ac:dyDescent="0.25">
      <c r="A921" s="44"/>
      <c r="B921" s="46"/>
      <c r="C921" s="46"/>
      <c r="D921" s="46"/>
      <c r="E921" s="46"/>
      <c r="F921" s="46"/>
      <c r="G921" s="46"/>
      <c r="H921" s="46"/>
      <c r="I921" s="46"/>
      <c r="J921" s="46"/>
      <c r="K921" s="46"/>
      <c r="L921" s="46"/>
    </row>
  </sheetData>
  <customSheetViews>
    <customSheetView guid="{CB7D56CF-9AE1-4826-81AB-10D5203160CB}" filter="1" showAutoFilter="1">
      <pageMargins left="0.7" right="0.7" top="0.75" bottom="0.75" header="0.3" footer="0.3"/>
      <autoFilter ref="A1:L49" xr:uid="{A4AA6645-4F01-46A8-AE19-F6CDA13F4793}">
        <filterColumn colId="9">
          <colorFilter dxfId="1"/>
        </filterColumn>
      </autoFilter>
    </customSheetView>
    <customSheetView guid="{7F377B29-93FE-4010-BCC1-9775B0FFF663}" filter="1" showAutoFilter="1">
      <pageMargins left="0.7" right="0.7" top="0.75" bottom="0.75" header="0.3" footer="0.3"/>
      <autoFilter ref="A1:K80" xr:uid="{C2DE4898-0171-4A7A-8638-D2DABE592949}"/>
    </customSheetView>
  </customSheetViews>
  <hyperlinks>
    <hyperlink ref="C2" r:id="rId1" xr:uid="{00000000-0004-0000-0200-000000000000}"/>
    <hyperlink ref="I2" r:id="rId2" xr:uid="{00000000-0004-0000-0200-000001000000}"/>
    <hyperlink ref="C3" r:id="rId3" display="https://web.sba.gov/pro-net/search/dsp_profile.cfm?duns=962516857" xr:uid="{00000000-0004-0000-0200-000002000000}"/>
    <hyperlink ref="I3" r:id="rId4" xr:uid="{00000000-0004-0000-0200-000003000000}"/>
    <hyperlink ref="C4" r:id="rId5" display="https://web.sba.gov/pro-net/search/dsp_profile.cfm?duns=962943887" xr:uid="{00000000-0004-0000-0200-000004000000}"/>
    <hyperlink ref="I4" r:id="rId6" xr:uid="{00000000-0004-0000-0200-000005000000}"/>
    <hyperlink ref="C5" r:id="rId7" display="https://web.sba.gov/pro-net/search/dsp_profile.cfm?duns=135469828" xr:uid="{00000000-0004-0000-0200-000006000000}"/>
    <hyperlink ref="I5" r:id="rId8" xr:uid="{00000000-0004-0000-0200-000007000000}"/>
    <hyperlink ref="C6" r:id="rId9" xr:uid="{00000000-0004-0000-0200-000008000000}"/>
    <hyperlink ref="I6" r:id="rId10" xr:uid="{00000000-0004-0000-0200-000009000000}"/>
    <hyperlink ref="C7" r:id="rId11" xr:uid="{00000000-0004-0000-0200-00000A000000}"/>
    <hyperlink ref="I7" r:id="rId12" xr:uid="{00000000-0004-0000-0200-00000B000000}"/>
    <hyperlink ref="C8" r:id="rId13" xr:uid="{00000000-0004-0000-0200-00000C000000}"/>
    <hyperlink ref="I8" r:id="rId14" xr:uid="{00000000-0004-0000-0200-00000D000000}"/>
    <hyperlink ref="C9" r:id="rId15" xr:uid="{00000000-0004-0000-0200-00000E000000}"/>
    <hyperlink ref="I9" r:id="rId16" xr:uid="{00000000-0004-0000-0200-00000F000000}"/>
    <hyperlink ref="I10" r:id="rId17" xr:uid="{00000000-0004-0000-0200-000010000000}"/>
    <hyperlink ref="C11" r:id="rId18" display="https://web.sba.gov/pro-net/search/dsp_profile.cfm?duns=964747732" xr:uid="{00000000-0004-0000-0200-000011000000}"/>
    <hyperlink ref="I11" r:id="rId19" xr:uid="{00000000-0004-0000-0200-000012000000}"/>
    <hyperlink ref="C12" r:id="rId20" display="https://web.sba.gov/pro-net/search/dsp_profile.cfm?duns=116955481" xr:uid="{00000000-0004-0000-0200-000013000000}"/>
    <hyperlink ref="I12" r:id="rId21" xr:uid="{00000000-0004-0000-0200-000014000000}"/>
    <hyperlink ref="I13" r:id="rId22" xr:uid="{00000000-0004-0000-0200-000015000000}"/>
    <hyperlink ref="C14" r:id="rId23" display="https://web.sba.gov/pro-net/search/dsp_profile.cfm?duns=831160960" xr:uid="{00000000-0004-0000-0200-000016000000}"/>
    <hyperlink ref="I14" r:id="rId24" xr:uid="{00000000-0004-0000-0200-000017000000}"/>
    <hyperlink ref="C15" r:id="rId25" xr:uid="{00000000-0004-0000-0200-000018000000}"/>
    <hyperlink ref="I15" r:id="rId26" xr:uid="{00000000-0004-0000-0200-000019000000}"/>
    <hyperlink ref="I16" r:id="rId27" xr:uid="{00000000-0004-0000-0200-00001A000000}"/>
    <hyperlink ref="I17" r:id="rId28" xr:uid="{00000000-0004-0000-0200-00001B000000}"/>
    <hyperlink ref="C18" r:id="rId29" xr:uid="{00000000-0004-0000-0200-00001C000000}"/>
    <hyperlink ref="I18" r:id="rId30" xr:uid="{00000000-0004-0000-0200-00001D000000}"/>
    <hyperlink ref="I19" r:id="rId31" xr:uid="{00000000-0004-0000-0200-00001E000000}"/>
    <hyperlink ref="C20" r:id="rId32" display="https://web.sba.gov/pro-net/search/dsp_profile.cfm?duns=117058791" xr:uid="{00000000-0004-0000-0200-00001F000000}"/>
    <hyperlink ref="I20" r:id="rId33" xr:uid="{00000000-0004-0000-0200-000020000000}"/>
    <hyperlink ref="C21" r:id="rId34" display="https://web.sba.gov/pro-net/search/dsp_profile.cfm?duns=177088122" xr:uid="{00000000-0004-0000-0200-000021000000}"/>
    <hyperlink ref="I21" r:id="rId35" xr:uid="{00000000-0004-0000-0200-000022000000}"/>
    <hyperlink ref="C22" r:id="rId36" display="https://web.sba.gov/pro-net/search/dsp_profile.cfm?duns=828394861" xr:uid="{00000000-0004-0000-0200-000023000000}"/>
    <hyperlink ref="I22" r:id="rId37" xr:uid="{00000000-0004-0000-0200-000024000000}"/>
    <hyperlink ref="I23" r:id="rId38" xr:uid="{00000000-0004-0000-0200-000025000000}"/>
    <hyperlink ref="I24" r:id="rId39" xr:uid="{00000000-0004-0000-0200-000026000000}"/>
    <hyperlink ref="C25" r:id="rId40" display="https://web.sba.gov/pro-net/search/dsp_profile.cfm?duns=117070841" xr:uid="{00000000-0004-0000-0200-000027000000}"/>
    <hyperlink ref="I25" r:id="rId41" xr:uid="{00000000-0004-0000-0200-000028000000}"/>
    <hyperlink ref="C26" r:id="rId42" display="https://web.sba.gov/pro-net/search/dsp_profile.cfm?duns=081030226" xr:uid="{00000000-0004-0000-0200-000029000000}"/>
    <hyperlink ref="I26" r:id="rId43" xr:uid="{00000000-0004-0000-0200-00002A000000}"/>
    <hyperlink ref="I27" r:id="rId44" xr:uid="{00000000-0004-0000-0200-00002B000000}"/>
    <hyperlink ref="C28" r:id="rId45" xr:uid="{00000000-0004-0000-0200-00002C000000}"/>
    <hyperlink ref="I28" r:id="rId46" xr:uid="{00000000-0004-0000-0200-00002D000000}"/>
    <hyperlink ref="C29" r:id="rId47" display="https://web.sba.gov/pro-net/search/dsp_profile.cfm?duns=807466201" xr:uid="{00000000-0004-0000-0200-00002E000000}"/>
    <hyperlink ref="I29" r:id="rId48" xr:uid="{00000000-0004-0000-0200-00002F000000}"/>
    <hyperlink ref="C30" r:id="rId49" display="https://web.sba.gov/pro-net/search/dsp_profile.cfm?duns=968343744" xr:uid="{00000000-0004-0000-0200-000030000000}"/>
    <hyperlink ref="I30" r:id="rId50" xr:uid="{00000000-0004-0000-0200-000031000000}"/>
    <hyperlink ref="C31" r:id="rId51" display="https://web.sba.gov/pro-net/search/dsp_profile.cfm?duns=167164461" xr:uid="{00000000-0004-0000-0200-000032000000}"/>
    <hyperlink ref="I31" r:id="rId52" xr:uid="{00000000-0004-0000-0200-000033000000}"/>
    <hyperlink ref="C32" r:id="rId53" xr:uid="{00000000-0004-0000-0200-000034000000}"/>
    <hyperlink ref="I32" r:id="rId54" xr:uid="{00000000-0004-0000-0200-000035000000}"/>
    <hyperlink ref="I33" r:id="rId55" xr:uid="{00000000-0004-0000-0200-000036000000}"/>
    <hyperlink ref="I34" r:id="rId56" xr:uid="{00000000-0004-0000-0200-000037000000}"/>
    <hyperlink ref="C35" r:id="rId57" display="https://web.sba.gov/pro-net/search/dsp_profile.cfm?duns=966658028" xr:uid="{00000000-0004-0000-0200-000038000000}"/>
    <hyperlink ref="I35" r:id="rId58" xr:uid="{00000000-0004-0000-0200-000039000000}"/>
    <hyperlink ref="C36" r:id="rId59" display="https://web.sba.gov/pro-net/search/dsp_profile.cfm?duns=117065943" xr:uid="{00000000-0004-0000-0200-00003A000000}"/>
    <hyperlink ref="I36" r:id="rId60" xr:uid="{00000000-0004-0000-0200-00003B000000}"/>
    <hyperlink ref="I37" r:id="rId61" xr:uid="{00000000-0004-0000-0200-00003C000000}"/>
    <hyperlink ref="C38" r:id="rId62" xr:uid="{00000000-0004-0000-0200-00003D000000}"/>
    <hyperlink ref="I38" r:id="rId63" xr:uid="{00000000-0004-0000-0200-00003E000000}"/>
    <hyperlink ref="I39" r:id="rId64" xr:uid="{00000000-0004-0000-0200-00003F000000}"/>
    <hyperlink ref="C40" r:id="rId65" display="https://web.sba.gov/pro-net/search/dsp_profile.cfm?duns=117053847" xr:uid="{00000000-0004-0000-0200-000040000000}"/>
    <hyperlink ref="I40" r:id="rId66" xr:uid="{00000000-0004-0000-0200-000041000000}"/>
    <hyperlink ref="I41" r:id="rId67" xr:uid="{00000000-0004-0000-0200-000042000000}"/>
    <hyperlink ref="C42" r:id="rId68" xr:uid="{00000000-0004-0000-0200-000043000000}"/>
    <hyperlink ref="I42" r:id="rId69" xr:uid="{00000000-0004-0000-0200-000044000000}"/>
    <hyperlink ref="C43" r:id="rId70" display="https://web.sba.gov/pro-net/search/dsp_profile.cfm?duns=800441755" xr:uid="{00000000-0004-0000-0200-000045000000}"/>
    <hyperlink ref="I43" r:id="rId71" xr:uid="{00000000-0004-0000-0200-000046000000}"/>
    <hyperlink ref="I44" r:id="rId72" xr:uid="{00000000-0004-0000-0200-000047000000}"/>
    <hyperlink ref="C45" r:id="rId73" display="https://web.sba.gov/pro-net/search/dsp_profile.cfm?duns=825318368" xr:uid="{00000000-0004-0000-0200-000048000000}"/>
    <hyperlink ref="I45" r:id="rId74" xr:uid="{00000000-0004-0000-0200-000049000000}"/>
    <hyperlink ref="I46" r:id="rId75" xr:uid="{00000000-0004-0000-0200-00004A000000}"/>
    <hyperlink ref="C47" r:id="rId76" xr:uid="{00000000-0004-0000-0200-00004B000000}"/>
    <hyperlink ref="I47" r:id="rId77" xr:uid="{00000000-0004-0000-0200-00004C000000}"/>
    <hyperlink ref="I48" r:id="rId78" xr:uid="{00000000-0004-0000-0200-00004D000000}"/>
    <hyperlink ref="I49" r:id="rId79" xr:uid="{00000000-0004-0000-0200-00004E000000}"/>
  </hyperlinks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FF00"/>
    <outlinePr summaryBelow="0" summaryRight="0"/>
    <pageSetUpPr fitToPage="1"/>
  </sheetPr>
  <dimension ref="A1:L91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12.6328125" defaultRowHeight="12.5" x14ac:dyDescent="0.25"/>
  <cols>
    <col min="1" max="1" width="35.90625" style="13" customWidth="1"/>
    <col min="2" max="2" width="24.36328125" style="13" customWidth="1"/>
    <col min="3" max="3" width="24.36328125" style="13" hidden="1" customWidth="1"/>
    <col min="4" max="4" width="12.453125" style="13" customWidth="1"/>
    <col min="5" max="5" width="33.7265625" style="13" customWidth="1"/>
    <col min="6" max="6" width="38.6328125" style="13" customWidth="1"/>
    <col min="7" max="7" width="38.26953125" style="13" customWidth="1"/>
    <col min="8" max="8" width="31.36328125" style="13" customWidth="1"/>
    <col min="9" max="9" width="23.7265625" style="13" customWidth="1"/>
    <col min="10" max="10" width="24.6328125" style="13" customWidth="1"/>
    <col min="11" max="11" width="19.6328125" style="13" customWidth="1"/>
    <col min="12" max="16384" width="12.6328125" style="13"/>
  </cols>
  <sheetData>
    <row r="1" spans="1:12" ht="52" x14ac:dyDescent="0.3">
      <c r="A1" s="77" t="s">
        <v>0</v>
      </c>
      <c r="B1" s="8" t="s">
        <v>1</v>
      </c>
      <c r="C1" s="8" t="s">
        <v>2</v>
      </c>
      <c r="D1" s="9" t="s">
        <v>3</v>
      </c>
      <c r="E1" s="9" t="s">
        <v>4</v>
      </c>
      <c r="F1" s="11" t="s">
        <v>5</v>
      </c>
      <c r="G1" s="11" t="s">
        <v>6</v>
      </c>
      <c r="H1" s="10" t="s">
        <v>7</v>
      </c>
      <c r="I1" s="9" t="s">
        <v>8</v>
      </c>
      <c r="J1" s="11" t="s">
        <v>9</v>
      </c>
      <c r="K1" s="10" t="s">
        <v>10</v>
      </c>
      <c r="L1" s="12" t="s">
        <v>11</v>
      </c>
    </row>
    <row r="2" spans="1:12" ht="37.5" x14ac:dyDescent="0.25">
      <c r="A2" s="43" t="s">
        <v>1076</v>
      </c>
      <c r="B2" s="15" t="s">
        <v>1077</v>
      </c>
      <c r="C2" s="27">
        <v>962516857</v>
      </c>
      <c r="D2" s="15" t="s">
        <v>1078</v>
      </c>
      <c r="E2" s="23" t="s">
        <v>1079</v>
      </c>
      <c r="F2" s="15" t="s">
        <v>1080</v>
      </c>
      <c r="G2" s="15" t="s">
        <v>1081</v>
      </c>
      <c r="H2" s="15" t="s">
        <v>1082</v>
      </c>
      <c r="I2" s="27" t="s">
        <v>1083</v>
      </c>
      <c r="J2" s="23" t="s">
        <v>44</v>
      </c>
      <c r="K2" s="15" t="s">
        <v>1342</v>
      </c>
      <c r="L2" s="15" t="s">
        <v>1343</v>
      </c>
    </row>
    <row r="3" spans="1:12" ht="50" x14ac:dyDescent="0.25">
      <c r="A3" s="43" t="s">
        <v>70</v>
      </c>
      <c r="B3" s="15" t="s">
        <v>71</v>
      </c>
      <c r="C3" s="21" t="s">
        <v>72</v>
      </c>
      <c r="D3" s="15" t="s">
        <v>73</v>
      </c>
      <c r="E3" s="23" t="s">
        <v>74</v>
      </c>
      <c r="F3" s="15" t="s">
        <v>75</v>
      </c>
      <c r="G3" s="15" t="s">
        <v>1344</v>
      </c>
      <c r="H3" s="23" t="s">
        <v>77</v>
      </c>
      <c r="I3" s="27" t="s">
        <v>78</v>
      </c>
      <c r="J3" s="36" t="s">
        <v>79</v>
      </c>
      <c r="K3" s="15" t="s">
        <v>1345</v>
      </c>
      <c r="L3" s="15" t="s">
        <v>1346</v>
      </c>
    </row>
    <row r="4" spans="1:12" ht="37.5" x14ac:dyDescent="0.25">
      <c r="A4" s="43" t="s">
        <v>92</v>
      </c>
      <c r="B4" s="15" t="s">
        <v>93</v>
      </c>
      <c r="C4" s="21" t="s">
        <v>94</v>
      </c>
      <c r="D4" s="15" t="s">
        <v>95</v>
      </c>
      <c r="E4" s="23" t="s">
        <v>96</v>
      </c>
      <c r="F4" s="23" t="s">
        <v>97</v>
      </c>
      <c r="G4" s="23" t="s">
        <v>98</v>
      </c>
      <c r="H4" s="23" t="s">
        <v>1347</v>
      </c>
      <c r="I4" s="27" t="s">
        <v>100</v>
      </c>
      <c r="J4" s="37" t="s">
        <v>101</v>
      </c>
      <c r="K4" s="15" t="s">
        <v>1348</v>
      </c>
      <c r="L4" s="15" t="s">
        <v>1349</v>
      </c>
    </row>
    <row r="5" spans="1:12" ht="100" x14ac:dyDescent="0.25">
      <c r="A5" s="43" t="s">
        <v>1350</v>
      </c>
      <c r="B5" s="15" t="s">
        <v>1351</v>
      </c>
      <c r="C5" s="21" t="s">
        <v>1352</v>
      </c>
      <c r="D5" s="15" t="s">
        <v>1353</v>
      </c>
      <c r="E5" s="23" t="s">
        <v>1354</v>
      </c>
      <c r="F5" s="23" t="s">
        <v>1355</v>
      </c>
      <c r="G5" s="23" t="s">
        <v>1356</v>
      </c>
      <c r="H5" s="15" t="s">
        <v>1357</v>
      </c>
      <c r="I5" s="27" t="s">
        <v>1358</v>
      </c>
      <c r="J5" s="23" t="s">
        <v>55</v>
      </c>
      <c r="K5" s="15" t="s">
        <v>1359</v>
      </c>
      <c r="L5" s="15" t="s">
        <v>1360</v>
      </c>
    </row>
    <row r="6" spans="1:12" ht="37.5" x14ac:dyDescent="0.25">
      <c r="A6" s="14" t="s">
        <v>1361</v>
      </c>
      <c r="B6" s="15" t="s">
        <v>1362</v>
      </c>
      <c r="C6" s="55" t="s">
        <v>1363</v>
      </c>
      <c r="D6" s="17" t="s">
        <v>1364</v>
      </c>
      <c r="E6" s="17" t="s">
        <v>1365</v>
      </c>
      <c r="F6" s="19" t="s">
        <v>1366</v>
      </c>
      <c r="G6" s="19" t="s">
        <v>1367</v>
      </c>
      <c r="H6" s="17" t="s">
        <v>1368</v>
      </c>
      <c r="I6" s="18" t="s">
        <v>1369</v>
      </c>
      <c r="J6" s="17" t="s">
        <v>79</v>
      </c>
      <c r="K6" s="19" t="s">
        <v>1370</v>
      </c>
      <c r="L6" s="19" t="s">
        <v>1371</v>
      </c>
    </row>
    <row r="7" spans="1:12" ht="50" x14ac:dyDescent="0.25">
      <c r="A7" s="71" t="s">
        <v>615</v>
      </c>
      <c r="B7" s="15" t="s">
        <v>616</v>
      </c>
      <c r="C7" s="18">
        <v>807466201</v>
      </c>
      <c r="D7" s="19" t="s">
        <v>617</v>
      </c>
      <c r="E7" s="17" t="s">
        <v>1372</v>
      </c>
      <c r="F7" s="61" t="s">
        <v>619</v>
      </c>
      <c r="G7" s="61" t="s">
        <v>620</v>
      </c>
      <c r="H7" s="17" t="s">
        <v>621</v>
      </c>
      <c r="I7" s="18" t="s">
        <v>622</v>
      </c>
      <c r="J7" s="17" t="s">
        <v>44</v>
      </c>
      <c r="K7" s="19" t="s">
        <v>1373</v>
      </c>
      <c r="L7" s="19" t="s">
        <v>1374</v>
      </c>
    </row>
    <row r="8" spans="1:12" ht="37.5" x14ac:dyDescent="0.25">
      <c r="A8" s="32" t="s">
        <v>1260</v>
      </c>
      <c r="B8" s="15" t="s">
        <v>1261</v>
      </c>
      <c r="C8" s="27">
        <v>966658028</v>
      </c>
      <c r="D8" s="15" t="s">
        <v>1262</v>
      </c>
      <c r="E8" s="23" t="s">
        <v>1263</v>
      </c>
      <c r="F8" s="15" t="s">
        <v>1264</v>
      </c>
      <c r="G8" s="15" t="s">
        <v>1265</v>
      </c>
      <c r="H8" s="22" t="s">
        <v>1375</v>
      </c>
      <c r="I8" s="27" t="s">
        <v>1267</v>
      </c>
      <c r="J8" s="36" t="s">
        <v>79</v>
      </c>
      <c r="K8" s="15" t="s">
        <v>1376</v>
      </c>
      <c r="L8" s="15" t="s">
        <v>1377</v>
      </c>
    </row>
    <row r="9" spans="1:12" ht="37.5" x14ac:dyDescent="0.25">
      <c r="A9" s="43" t="s">
        <v>723</v>
      </c>
      <c r="B9" s="15" t="s">
        <v>724</v>
      </c>
      <c r="C9" s="27">
        <v>117062546</v>
      </c>
      <c r="D9" s="15" t="s">
        <v>725</v>
      </c>
      <c r="E9" s="23" t="s">
        <v>726</v>
      </c>
      <c r="F9" s="23" t="s">
        <v>727</v>
      </c>
      <c r="G9" s="23" t="s">
        <v>728</v>
      </c>
      <c r="H9" s="23" t="s">
        <v>1378</v>
      </c>
      <c r="I9" s="27" t="s">
        <v>730</v>
      </c>
      <c r="J9" s="23" t="s">
        <v>55</v>
      </c>
      <c r="K9" s="15" t="s">
        <v>1379</v>
      </c>
      <c r="L9" s="15" t="s">
        <v>1380</v>
      </c>
    </row>
    <row r="10" spans="1:12" ht="37.5" x14ac:dyDescent="0.25">
      <c r="A10" s="43" t="s">
        <v>743</v>
      </c>
      <c r="B10" s="15" t="s">
        <v>744</v>
      </c>
      <c r="C10" s="21" t="s">
        <v>1381</v>
      </c>
      <c r="D10" s="22" t="s">
        <v>746</v>
      </c>
      <c r="E10" s="23" t="s">
        <v>747</v>
      </c>
      <c r="F10" s="23" t="s">
        <v>1291</v>
      </c>
      <c r="G10" s="23" t="s">
        <v>749</v>
      </c>
      <c r="H10" s="23" t="s">
        <v>750</v>
      </c>
      <c r="I10" s="27" t="s">
        <v>751</v>
      </c>
      <c r="J10" s="36" t="s">
        <v>79</v>
      </c>
      <c r="K10" s="15" t="s">
        <v>1382</v>
      </c>
      <c r="L10" s="15" t="s">
        <v>1383</v>
      </c>
    </row>
    <row r="11" spans="1:12" ht="37.5" x14ac:dyDescent="0.25">
      <c r="A11" s="32" t="s">
        <v>1384</v>
      </c>
      <c r="B11" s="15" t="s">
        <v>1385</v>
      </c>
      <c r="C11" s="27">
        <v>153885921</v>
      </c>
      <c r="D11" s="15" t="s">
        <v>1386</v>
      </c>
      <c r="E11" s="23" t="s">
        <v>1387</v>
      </c>
      <c r="F11" s="15" t="s">
        <v>1388</v>
      </c>
      <c r="G11" s="15" t="s">
        <v>1389</v>
      </c>
      <c r="H11" s="46" t="s">
        <v>1390</v>
      </c>
      <c r="I11" s="27" t="s">
        <v>1391</v>
      </c>
      <c r="J11" s="23" t="s">
        <v>33</v>
      </c>
      <c r="K11" s="15" t="s">
        <v>1392</v>
      </c>
      <c r="L11" s="15" t="s">
        <v>1393</v>
      </c>
    </row>
    <row r="12" spans="1:12" ht="37.5" x14ac:dyDescent="0.25">
      <c r="A12" s="43" t="s">
        <v>907</v>
      </c>
      <c r="B12" s="15" t="s">
        <v>908</v>
      </c>
      <c r="C12" s="27">
        <v>967887188</v>
      </c>
      <c r="D12" s="15" t="s">
        <v>909</v>
      </c>
      <c r="E12" s="23" t="s">
        <v>1394</v>
      </c>
      <c r="F12" s="23" t="s">
        <v>1395</v>
      </c>
      <c r="G12" s="23" t="s">
        <v>1396</v>
      </c>
      <c r="H12" s="23" t="s">
        <v>1397</v>
      </c>
      <c r="I12" s="27" t="s">
        <v>914</v>
      </c>
      <c r="J12" s="37" t="s">
        <v>270</v>
      </c>
      <c r="K12" s="15" t="s">
        <v>1398</v>
      </c>
      <c r="L12" s="15" t="s">
        <v>1399</v>
      </c>
    </row>
    <row r="13" spans="1:12" ht="37.5" x14ac:dyDescent="0.25">
      <c r="A13" s="71" t="s">
        <v>959</v>
      </c>
      <c r="B13" s="15" t="s">
        <v>960</v>
      </c>
      <c r="C13" s="18" t="str">
        <f>HYPERLINK("https://web.sba.gov/pro-net/search/dsp_profile.cfm?duns=169170888","169170888")</f>
        <v>169170888</v>
      </c>
      <c r="D13" s="19" t="s">
        <v>961</v>
      </c>
      <c r="E13" s="19" t="s">
        <v>962</v>
      </c>
      <c r="F13" s="19" t="s">
        <v>963</v>
      </c>
      <c r="G13" s="19" t="s">
        <v>964</v>
      </c>
      <c r="H13" s="17" t="s">
        <v>965</v>
      </c>
      <c r="I13" s="18" t="s">
        <v>966</v>
      </c>
      <c r="J13" s="17" t="s">
        <v>55</v>
      </c>
      <c r="K13" s="19" t="s">
        <v>1400</v>
      </c>
      <c r="L13" s="19" t="s">
        <v>1401</v>
      </c>
    </row>
    <row r="14" spans="1:12" x14ac:dyDescent="0.25">
      <c r="A14" s="44"/>
      <c r="B14" s="46"/>
      <c r="C14" s="46"/>
      <c r="D14" s="46"/>
      <c r="E14" s="46"/>
      <c r="F14" s="46"/>
      <c r="G14" s="46"/>
      <c r="H14" s="46"/>
      <c r="I14" s="46"/>
      <c r="J14" s="46"/>
      <c r="K14" s="15"/>
      <c r="L14" s="43"/>
    </row>
    <row r="15" spans="1:12" x14ac:dyDescent="0.25">
      <c r="A15" s="44"/>
      <c r="B15" s="46"/>
      <c r="C15" s="46"/>
      <c r="D15" s="46"/>
      <c r="E15" s="46"/>
      <c r="F15" s="46"/>
      <c r="G15" s="46"/>
      <c r="H15" s="46"/>
      <c r="I15" s="46"/>
      <c r="J15" s="46"/>
      <c r="K15" s="15"/>
      <c r="L15" s="43"/>
    </row>
    <row r="16" spans="1:12" x14ac:dyDescent="0.25">
      <c r="A16" s="44"/>
      <c r="B16" s="46"/>
      <c r="C16" s="46"/>
      <c r="D16" s="46"/>
      <c r="E16" s="46"/>
      <c r="F16" s="46"/>
      <c r="G16" s="46"/>
      <c r="H16" s="46"/>
      <c r="I16" s="46"/>
      <c r="J16" s="46"/>
      <c r="K16" s="15"/>
      <c r="L16" s="43"/>
    </row>
    <row r="17" spans="1:12" x14ac:dyDescent="0.25">
      <c r="A17" s="44"/>
      <c r="B17" s="46"/>
      <c r="C17" s="46"/>
      <c r="D17" s="46"/>
      <c r="E17" s="46"/>
      <c r="F17" s="46"/>
      <c r="G17" s="46"/>
      <c r="H17" s="46"/>
      <c r="I17" s="46"/>
      <c r="J17" s="46"/>
      <c r="K17" s="15"/>
      <c r="L17" s="43"/>
    </row>
    <row r="18" spans="1:12" x14ac:dyDescent="0.25">
      <c r="A18" s="44"/>
      <c r="B18" s="46"/>
      <c r="C18" s="46"/>
      <c r="D18" s="46"/>
      <c r="E18" s="46"/>
      <c r="F18" s="46"/>
      <c r="G18" s="46"/>
      <c r="H18" s="46"/>
      <c r="I18" s="46"/>
      <c r="J18" s="46"/>
      <c r="K18" s="15"/>
      <c r="L18" s="43"/>
    </row>
    <row r="19" spans="1:12" x14ac:dyDescent="0.25">
      <c r="A19" s="44"/>
      <c r="B19" s="46"/>
      <c r="C19" s="46"/>
      <c r="D19" s="46"/>
      <c r="E19" s="46"/>
      <c r="F19" s="46"/>
      <c r="G19" s="46"/>
      <c r="H19" s="46"/>
      <c r="I19" s="46"/>
      <c r="J19" s="46"/>
      <c r="K19" s="15"/>
      <c r="L19" s="43"/>
    </row>
    <row r="20" spans="1:12" x14ac:dyDescent="0.25">
      <c r="A20" s="44"/>
      <c r="B20" s="46"/>
      <c r="C20" s="46"/>
      <c r="D20" s="46"/>
      <c r="E20" s="46"/>
      <c r="F20" s="46"/>
      <c r="G20" s="46"/>
      <c r="H20" s="46"/>
      <c r="I20" s="46"/>
      <c r="J20" s="46"/>
      <c r="K20" s="15"/>
      <c r="L20" s="43"/>
    </row>
    <row r="21" spans="1:12" x14ac:dyDescent="0.25">
      <c r="A21" s="44"/>
      <c r="B21" s="46"/>
      <c r="C21" s="46"/>
      <c r="D21" s="46"/>
      <c r="E21" s="46"/>
      <c r="F21" s="46"/>
      <c r="G21" s="46"/>
      <c r="H21" s="46"/>
      <c r="I21" s="46"/>
      <c r="J21" s="46"/>
      <c r="K21" s="15"/>
      <c r="L21" s="43"/>
    </row>
    <row r="22" spans="1:12" x14ac:dyDescent="0.25">
      <c r="A22" s="44"/>
      <c r="B22" s="46"/>
      <c r="C22" s="46"/>
      <c r="D22" s="46"/>
      <c r="E22" s="46"/>
      <c r="F22" s="46"/>
      <c r="G22" s="46"/>
      <c r="H22" s="46"/>
      <c r="I22" s="46"/>
      <c r="J22" s="46"/>
      <c r="K22" s="15"/>
      <c r="L22" s="43"/>
    </row>
    <row r="23" spans="1:12" x14ac:dyDescent="0.25">
      <c r="A23" s="44"/>
      <c r="B23" s="46"/>
      <c r="C23" s="46"/>
      <c r="D23" s="46"/>
      <c r="E23" s="46"/>
      <c r="F23" s="46"/>
      <c r="G23" s="46"/>
      <c r="H23" s="46"/>
      <c r="I23" s="46"/>
      <c r="J23" s="46"/>
      <c r="K23" s="15"/>
      <c r="L23" s="43"/>
    </row>
    <row r="24" spans="1:12" x14ac:dyDescent="0.25">
      <c r="A24" s="44"/>
      <c r="B24" s="46"/>
      <c r="C24" s="46"/>
      <c r="D24" s="46"/>
      <c r="E24" s="46"/>
      <c r="F24" s="46"/>
      <c r="G24" s="46"/>
      <c r="H24" s="46"/>
      <c r="I24" s="46"/>
      <c r="J24" s="46"/>
      <c r="K24" s="15"/>
      <c r="L24" s="43"/>
    </row>
    <row r="25" spans="1:12" x14ac:dyDescent="0.25">
      <c r="A25" s="44"/>
      <c r="B25" s="46"/>
      <c r="C25" s="46"/>
      <c r="D25" s="46"/>
      <c r="E25" s="46"/>
      <c r="F25" s="46"/>
      <c r="G25" s="46"/>
      <c r="H25" s="46"/>
      <c r="I25" s="46"/>
      <c r="J25" s="46"/>
      <c r="K25" s="15"/>
      <c r="L25" s="43"/>
    </row>
    <row r="26" spans="1:12" x14ac:dyDescent="0.25">
      <c r="A26" s="44"/>
      <c r="B26" s="46"/>
      <c r="C26" s="46"/>
      <c r="D26" s="46"/>
      <c r="E26" s="46"/>
      <c r="F26" s="46"/>
      <c r="G26" s="46"/>
      <c r="H26" s="46"/>
      <c r="I26" s="46"/>
      <c r="J26" s="46"/>
      <c r="K26" s="15"/>
      <c r="L26" s="43"/>
    </row>
    <row r="27" spans="1:12" x14ac:dyDescent="0.25">
      <c r="A27" s="44"/>
      <c r="B27" s="46"/>
      <c r="C27" s="46"/>
      <c r="D27" s="46"/>
      <c r="E27" s="46"/>
      <c r="F27" s="46"/>
      <c r="G27" s="46"/>
      <c r="H27" s="46"/>
      <c r="I27" s="46"/>
      <c r="J27" s="46"/>
      <c r="K27" s="15"/>
      <c r="L27" s="43"/>
    </row>
    <row r="28" spans="1:12" x14ac:dyDescent="0.25">
      <c r="A28" s="44"/>
      <c r="B28" s="46"/>
      <c r="C28" s="46"/>
      <c r="D28" s="46"/>
      <c r="E28" s="46"/>
      <c r="F28" s="46"/>
      <c r="G28" s="46"/>
      <c r="H28" s="46"/>
      <c r="I28" s="46"/>
      <c r="J28" s="46"/>
      <c r="K28" s="15"/>
      <c r="L28" s="43"/>
    </row>
    <row r="29" spans="1:12" x14ac:dyDescent="0.25">
      <c r="A29" s="44"/>
      <c r="B29" s="46"/>
      <c r="C29" s="46"/>
      <c r="D29" s="46"/>
      <c r="E29" s="46"/>
      <c r="F29" s="46"/>
      <c r="G29" s="46"/>
      <c r="H29" s="46"/>
      <c r="I29" s="46"/>
      <c r="J29" s="46"/>
      <c r="K29" s="15"/>
      <c r="L29" s="43"/>
    </row>
    <row r="30" spans="1:12" x14ac:dyDescent="0.25">
      <c r="A30" s="44"/>
      <c r="B30" s="46"/>
      <c r="C30" s="46"/>
      <c r="D30" s="46"/>
      <c r="E30" s="46"/>
      <c r="F30" s="46"/>
      <c r="G30" s="46"/>
      <c r="H30" s="46"/>
      <c r="I30" s="46"/>
      <c r="J30" s="46"/>
      <c r="K30" s="15"/>
      <c r="L30" s="43"/>
    </row>
    <row r="31" spans="1:12" x14ac:dyDescent="0.25">
      <c r="A31" s="44"/>
      <c r="B31" s="46"/>
      <c r="C31" s="46"/>
      <c r="D31" s="46"/>
      <c r="E31" s="46"/>
      <c r="F31" s="46"/>
      <c r="G31" s="46"/>
      <c r="H31" s="46"/>
      <c r="I31" s="46"/>
      <c r="J31" s="46"/>
      <c r="K31" s="15"/>
      <c r="L31" s="43"/>
    </row>
    <row r="32" spans="1:12" x14ac:dyDescent="0.25">
      <c r="A32" s="44"/>
      <c r="B32" s="46"/>
      <c r="C32" s="46"/>
      <c r="D32" s="46"/>
      <c r="E32" s="46"/>
      <c r="F32" s="46"/>
      <c r="G32" s="46"/>
      <c r="H32" s="46"/>
      <c r="I32" s="46"/>
      <c r="J32" s="46"/>
      <c r="K32" s="15"/>
      <c r="L32" s="43"/>
    </row>
    <row r="33" spans="1:12" x14ac:dyDescent="0.25">
      <c r="A33" s="44"/>
      <c r="B33" s="46"/>
      <c r="C33" s="46"/>
      <c r="D33" s="46"/>
      <c r="E33" s="46"/>
      <c r="F33" s="46"/>
      <c r="G33" s="46"/>
      <c r="H33" s="46"/>
      <c r="I33" s="46"/>
      <c r="J33" s="46"/>
      <c r="K33" s="15"/>
      <c r="L33" s="43"/>
    </row>
    <row r="34" spans="1:12" x14ac:dyDescent="0.25">
      <c r="A34" s="44"/>
      <c r="B34" s="46"/>
      <c r="C34" s="46"/>
      <c r="D34" s="46"/>
      <c r="E34" s="46"/>
      <c r="F34" s="46"/>
      <c r="G34" s="46"/>
      <c r="H34" s="46"/>
      <c r="I34" s="46"/>
      <c r="J34" s="46"/>
      <c r="K34" s="15"/>
      <c r="L34" s="43"/>
    </row>
    <row r="35" spans="1:12" x14ac:dyDescent="0.25">
      <c r="A35" s="44"/>
      <c r="B35" s="46"/>
      <c r="C35" s="46"/>
      <c r="D35" s="46"/>
      <c r="E35" s="46"/>
      <c r="F35" s="46"/>
      <c r="G35" s="46"/>
      <c r="H35" s="46"/>
      <c r="I35" s="46"/>
      <c r="J35" s="46"/>
      <c r="K35" s="15"/>
      <c r="L35" s="43"/>
    </row>
    <row r="36" spans="1:12" x14ac:dyDescent="0.25">
      <c r="A36" s="44"/>
      <c r="B36" s="46"/>
      <c r="C36" s="46"/>
      <c r="D36" s="46"/>
      <c r="E36" s="46"/>
      <c r="F36" s="46"/>
      <c r="G36" s="46"/>
      <c r="H36" s="46"/>
      <c r="I36" s="46"/>
      <c r="J36" s="46"/>
      <c r="K36" s="15"/>
      <c r="L36" s="43"/>
    </row>
    <row r="37" spans="1:12" x14ac:dyDescent="0.25">
      <c r="A37" s="44"/>
      <c r="B37" s="46"/>
      <c r="C37" s="46"/>
      <c r="D37" s="46"/>
      <c r="E37" s="46"/>
      <c r="F37" s="46"/>
      <c r="G37" s="46"/>
      <c r="H37" s="46"/>
      <c r="I37" s="46"/>
      <c r="J37" s="46"/>
      <c r="K37" s="15"/>
      <c r="L37" s="43"/>
    </row>
    <row r="38" spans="1:12" x14ac:dyDescent="0.25">
      <c r="A38" s="44"/>
      <c r="B38" s="46"/>
      <c r="C38" s="46"/>
      <c r="D38" s="46"/>
      <c r="E38" s="46"/>
      <c r="F38" s="46"/>
      <c r="G38" s="46"/>
      <c r="H38" s="46"/>
      <c r="I38" s="46"/>
      <c r="J38" s="46"/>
      <c r="K38" s="15"/>
      <c r="L38" s="43"/>
    </row>
    <row r="39" spans="1:12" x14ac:dyDescent="0.25">
      <c r="A39" s="44"/>
      <c r="B39" s="46"/>
      <c r="C39" s="46"/>
      <c r="D39" s="46"/>
      <c r="E39" s="46"/>
      <c r="F39" s="46"/>
      <c r="G39" s="46"/>
      <c r="H39" s="46"/>
      <c r="I39" s="46"/>
      <c r="J39" s="46"/>
      <c r="K39" s="15"/>
      <c r="L39" s="43"/>
    </row>
    <row r="40" spans="1:12" x14ac:dyDescent="0.25">
      <c r="A40" s="44"/>
      <c r="B40" s="46"/>
      <c r="C40" s="46"/>
      <c r="D40" s="46"/>
      <c r="E40" s="46"/>
      <c r="F40" s="46"/>
      <c r="G40" s="46"/>
      <c r="H40" s="46"/>
      <c r="I40" s="46"/>
      <c r="J40" s="46"/>
      <c r="K40" s="15"/>
      <c r="L40" s="43"/>
    </row>
    <row r="41" spans="1:12" x14ac:dyDescent="0.25">
      <c r="A41" s="44"/>
      <c r="B41" s="46"/>
      <c r="C41" s="46"/>
      <c r="D41" s="46"/>
      <c r="E41" s="46"/>
      <c r="F41" s="46"/>
      <c r="G41" s="46"/>
      <c r="H41" s="46"/>
      <c r="I41" s="46"/>
      <c r="J41" s="46"/>
      <c r="K41" s="15"/>
      <c r="L41" s="43"/>
    </row>
    <row r="42" spans="1:12" x14ac:dyDescent="0.25">
      <c r="A42" s="44"/>
      <c r="B42" s="46"/>
      <c r="C42" s="46"/>
      <c r="D42" s="46"/>
      <c r="E42" s="46"/>
      <c r="F42" s="46"/>
      <c r="G42" s="46"/>
      <c r="H42" s="46"/>
      <c r="I42" s="46"/>
      <c r="J42" s="46"/>
      <c r="K42" s="15"/>
      <c r="L42" s="43"/>
    </row>
    <row r="43" spans="1:12" x14ac:dyDescent="0.25">
      <c r="A43" s="44"/>
      <c r="B43" s="46"/>
      <c r="C43" s="46"/>
      <c r="D43" s="46"/>
      <c r="E43" s="46"/>
      <c r="F43" s="46"/>
      <c r="G43" s="46"/>
      <c r="H43" s="46"/>
      <c r="I43" s="46"/>
      <c r="J43" s="46"/>
      <c r="K43" s="15"/>
      <c r="L43" s="43"/>
    </row>
    <row r="44" spans="1:12" x14ac:dyDescent="0.25">
      <c r="A44" s="44"/>
      <c r="B44" s="46"/>
      <c r="C44" s="46"/>
      <c r="D44" s="46"/>
      <c r="E44" s="46"/>
      <c r="F44" s="46"/>
      <c r="G44" s="46"/>
      <c r="H44" s="46"/>
      <c r="I44" s="46"/>
      <c r="J44" s="46"/>
      <c r="K44" s="15"/>
      <c r="L44" s="43"/>
    </row>
    <row r="45" spans="1:12" x14ac:dyDescent="0.25">
      <c r="A45" s="44"/>
      <c r="B45" s="46"/>
      <c r="C45" s="46"/>
      <c r="D45" s="46"/>
      <c r="E45" s="46"/>
      <c r="F45" s="46"/>
      <c r="G45" s="46"/>
      <c r="H45" s="46"/>
      <c r="I45" s="46"/>
      <c r="J45" s="46"/>
      <c r="K45" s="15"/>
      <c r="L45" s="43"/>
    </row>
    <row r="46" spans="1:12" x14ac:dyDescent="0.25">
      <c r="A46" s="44"/>
      <c r="B46" s="46"/>
      <c r="C46" s="46"/>
      <c r="D46" s="46"/>
      <c r="E46" s="46"/>
      <c r="F46" s="46"/>
      <c r="G46" s="46"/>
      <c r="H46" s="46"/>
      <c r="I46" s="46"/>
      <c r="J46" s="46"/>
      <c r="K46" s="15"/>
      <c r="L46" s="43"/>
    </row>
    <row r="47" spans="1:12" x14ac:dyDescent="0.25">
      <c r="A47" s="44"/>
      <c r="B47" s="46"/>
      <c r="C47" s="46"/>
      <c r="D47" s="46"/>
      <c r="E47" s="46"/>
      <c r="F47" s="46"/>
      <c r="G47" s="46"/>
      <c r="H47" s="46"/>
      <c r="I47" s="46"/>
      <c r="J47" s="46"/>
      <c r="K47" s="15"/>
      <c r="L47" s="43"/>
    </row>
    <row r="48" spans="1:12" x14ac:dyDescent="0.25">
      <c r="A48" s="44"/>
      <c r="B48" s="46"/>
      <c r="C48" s="46"/>
      <c r="D48" s="46"/>
      <c r="E48" s="46"/>
      <c r="F48" s="46"/>
      <c r="G48" s="46"/>
      <c r="H48" s="46"/>
      <c r="I48" s="46"/>
      <c r="J48" s="46"/>
      <c r="K48" s="15"/>
      <c r="L48" s="43"/>
    </row>
    <row r="49" spans="1:12" x14ac:dyDescent="0.25">
      <c r="A49" s="44"/>
      <c r="B49" s="46"/>
      <c r="C49" s="46"/>
      <c r="D49" s="46"/>
      <c r="E49" s="46"/>
      <c r="F49" s="46"/>
      <c r="G49" s="46"/>
      <c r="H49" s="46"/>
      <c r="I49" s="46"/>
      <c r="J49" s="46"/>
      <c r="K49" s="15"/>
      <c r="L49" s="43"/>
    </row>
    <row r="50" spans="1:12" x14ac:dyDescent="0.25">
      <c r="A50" s="44"/>
      <c r="B50" s="46"/>
      <c r="C50" s="46"/>
      <c r="D50" s="46"/>
      <c r="E50" s="46"/>
      <c r="F50" s="46"/>
      <c r="G50" s="46"/>
      <c r="H50" s="46"/>
      <c r="I50" s="46"/>
      <c r="J50" s="46"/>
      <c r="K50" s="15"/>
      <c r="L50" s="43"/>
    </row>
    <row r="51" spans="1:12" x14ac:dyDescent="0.25">
      <c r="A51" s="44"/>
      <c r="B51" s="46"/>
      <c r="C51" s="46"/>
      <c r="D51" s="46"/>
      <c r="E51" s="46"/>
      <c r="F51" s="46"/>
      <c r="G51" s="46"/>
      <c r="H51" s="46"/>
      <c r="I51" s="46"/>
      <c r="J51" s="46"/>
      <c r="K51" s="15"/>
      <c r="L51" s="43"/>
    </row>
    <row r="52" spans="1:12" x14ac:dyDescent="0.25">
      <c r="A52" s="44"/>
      <c r="B52" s="46"/>
      <c r="C52" s="46"/>
      <c r="D52" s="46"/>
      <c r="E52" s="46"/>
      <c r="F52" s="46"/>
      <c r="G52" s="46"/>
      <c r="H52" s="46"/>
      <c r="I52" s="46"/>
      <c r="J52" s="46"/>
      <c r="K52" s="15"/>
      <c r="L52" s="43"/>
    </row>
    <row r="53" spans="1:12" x14ac:dyDescent="0.25">
      <c r="A53" s="44"/>
      <c r="B53" s="46"/>
      <c r="C53" s="46"/>
      <c r="D53" s="46"/>
      <c r="E53" s="46"/>
      <c r="F53" s="46"/>
      <c r="G53" s="46"/>
      <c r="H53" s="46"/>
      <c r="I53" s="46"/>
      <c r="J53" s="46"/>
      <c r="K53" s="15"/>
      <c r="L53" s="43"/>
    </row>
    <row r="54" spans="1:12" x14ac:dyDescent="0.25">
      <c r="A54" s="44"/>
      <c r="B54" s="46"/>
      <c r="C54" s="46"/>
      <c r="D54" s="46"/>
      <c r="E54" s="46"/>
      <c r="F54" s="46"/>
      <c r="G54" s="46"/>
      <c r="H54" s="46"/>
      <c r="I54" s="46"/>
      <c r="J54" s="46"/>
      <c r="K54" s="15"/>
      <c r="L54" s="43"/>
    </row>
    <row r="55" spans="1:12" x14ac:dyDescent="0.25">
      <c r="A55" s="44"/>
      <c r="B55" s="46"/>
      <c r="C55" s="46"/>
      <c r="D55" s="46"/>
      <c r="E55" s="46"/>
      <c r="F55" s="46"/>
      <c r="G55" s="46"/>
      <c r="H55" s="46"/>
      <c r="I55" s="46"/>
      <c r="J55" s="46"/>
      <c r="K55" s="15"/>
      <c r="L55" s="43"/>
    </row>
    <row r="56" spans="1:12" x14ac:dyDescent="0.25">
      <c r="A56" s="44"/>
      <c r="B56" s="46"/>
      <c r="C56" s="46"/>
      <c r="D56" s="46"/>
      <c r="E56" s="46"/>
      <c r="F56" s="46"/>
      <c r="G56" s="46"/>
      <c r="H56" s="46"/>
      <c r="I56" s="46"/>
      <c r="J56" s="46"/>
      <c r="K56" s="15"/>
      <c r="L56" s="43"/>
    </row>
    <row r="57" spans="1:12" x14ac:dyDescent="0.25">
      <c r="A57" s="44"/>
      <c r="B57" s="46"/>
      <c r="C57" s="46"/>
      <c r="D57" s="46"/>
      <c r="E57" s="46"/>
      <c r="F57" s="46"/>
      <c r="G57" s="46"/>
      <c r="H57" s="46"/>
      <c r="I57" s="46"/>
      <c r="J57" s="46"/>
      <c r="K57" s="15"/>
      <c r="L57" s="43"/>
    </row>
    <row r="58" spans="1:12" x14ac:dyDescent="0.25">
      <c r="A58" s="44"/>
      <c r="B58" s="46"/>
      <c r="C58" s="46"/>
      <c r="D58" s="46"/>
      <c r="E58" s="46"/>
      <c r="F58" s="46"/>
      <c r="G58" s="46"/>
      <c r="H58" s="46"/>
      <c r="I58" s="46"/>
      <c r="J58" s="46"/>
      <c r="K58" s="15"/>
      <c r="L58" s="43"/>
    </row>
    <row r="59" spans="1:12" x14ac:dyDescent="0.25">
      <c r="A59" s="44"/>
      <c r="B59" s="46"/>
      <c r="C59" s="46"/>
      <c r="D59" s="46"/>
      <c r="E59" s="46"/>
      <c r="F59" s="46"/>
      <c r="G59" s="46"/>
      <c r="H59" s="46"/>
      <c r="I59" s="46"/>
      <c r="J59" s="46"/>
      <c r="K59" s="15"/>
      <c r="L59" s="43"/>
    </row>
    <row r="60" spans="1:12" x14ac:dyDescent="0.25">
      <c r="A60" s="44"/>
      <c r="B60" s="46"/>
      <c r="C60" s="46"/>
      <c r="D60" s="46"/>
      <c r="E60" s="46"/>
      <c r="F60" s="46"/>
      <c r="G60" s="46"/>
      <c r="H60" s="46"/>
      <c r="I60" s="46"/>
      <c r="J60" s="46"/>
      <c r="K60" s="15"/>
      <c r="L60" s="43"/>
    </row>
    <row r="61" spans="1:12" x14ac:dyDescent="0.25">
      <c r="A61" s="44"/>
      <c r="B61" s="46"/>
      <c r="C61" s="46"/>
      <c r="D61" s="46"/>
      <c r="E61" s="46"/>
      <c r="F61" s="46"/>
      <c r="G61" s="46"/>
      <c r="H61" s="46"/>
      <c r="I61" s="46"/>
      <c r="J61" s="46"/>
      <c r="K61" s="15"/>
      <c r="L61" s="43"/>
    </row>
    <row r="62" spans="1:12" x14ac:dyDescent="0.25">
      <c r="A62" s="44"/>
      <c r="B62" s="46"/>
      <c r="C62" s="46"/>
      <c r="D62" s="46"/>
      <c r="E62" s="46"/>
      <c r="F62" s="46"/>
      <c r="G62" s="46"/>
      <c r="H62" s="46"/>
      <c r="I62" s="46"/>
      <c r="J62" s="46"/>
      <c r="K62" s="15"/>
      <c r="L62" s="43"/>
    </row>
    <row r="63" spans="1:12" x14ac:dyDescent="0.25">
      <c r="A63" s="44"/>
      <c r="B63" s="46"/>
      <c r="C63" s="46"/>
      <c r="D63" s="46"/>
      <c r="E63" s="46"/>
      <c r="F63" s="46"/>
      <c r="G63" s="46"/>
      <c r="H63" s="46"/>
      <c r="I63" s="46"/>
      <c r="J63" s="46"/>
      <c r="K63" s="15"/>
      <c r="L63" s="43"/>
    </row>
    <row r="64" spans="1:12" x14ac:dyDescent="0.25">
      <c r="A64" s="44"/>
      <c r="B64" s="46"/>
      <c r="C64" s="46"/>
      <c r="D64" s="46"/>
      <c r="E64" s="46"/>
      <c r="F64" s="46"/>
      <c r="G64" s="46"/>
      <c r="H64" s="46"/>
      <c r="I64" s="46"/>
      <c r="J64" s="46"/>
      <c r="K64" s="15"/>
      <c r="L64" s="43"/>
    </row>
    <row r="65" spans="1:12" x14ac:dyDescent="0.25">
      <c r="A65" s="44"/>
      <c r="B65" s="46"/>
      <c r="C65" s="46"/>
      <c r="D65" s="46"/>
      <c r="E65" s="46"/>
      <c r="F65" s="46"/>
      <c r="G65" s="46"/>
      <c r="H65" s="46"/>
      <c r="I65" s="46"/>
      <c r="J65" s="46"/>
      <c r="K65" s="15"/>
      <c r="L65" s="43"/>
    </row>
    <row r="66" spans="1:12" x14ac:dyDescent="0.25">
      <c r="A66" s="44"/>
      <c r="B66" s="46"/>
      <c r="C66" s="46"/>
      <c r="D66" s="46"/>
      <c r="E66" s="46"/>
      <c r="F66" s="46"/>
      <c r="G66" s="46"/>
      <c r="H66" s="46"/>
      <c r="I66" s="46"/>
      <c r="J66" s="46"/>
      <c r="K66" s="15"/>
      <c r="L66" s="43"/>
    </row>
    <row r="67" spans="1:12" x14ac:dyDescent="0.25">
      <c r="A67" s="44"/>
      <c r="B67" s="46"/>
      <c r="C67" s="46"/>
      <c r="D67" s="46"/>
      <c r="E67" s="46"/>
      <c r="F67" s="46"/>
      <c r="G67" s="46"/>
      <c r="H67" s="46"/>
      <c r="I67" s="46"/>
      <c r="J67" s="46"/>
      <c r="K67" s="15"/>
      <c r="L67" s="43"/>
    </row>
    <row r="68" spans="1:12" x14ac:dyDescent="0.25">
      <c r="A68" s="44"/>
      <c r="B68" s="46"/>
      <c r="C68" s="46"/>
      <c r="D68" s="46"/>
      <c r="E68" s="46"/>
      <c r="F68" s="46"/>
      <c r="G68" s="46"/>
      <c r="H68" s="46"/>
      <c r="I68" s="46"/>
      <c r="J68" s="46"/>
      <c r="K68" s="15"/>
      <c r="L68" s="43"/>
    </row>
    <row r="69" spans="1:12" x14ac:dyDescent="0.25">
      <c r="A69" s="44"/>
      <c r="B69" s="46"/>
      <c r="C69" s="46"/>
      <c r="D69" s="46"/>
      <c r="E69" s="46"/>
      <c r="F69" s="46"/>
      <c r="G69" s="46"/>
      <c r="H69" s="46"/>
      <c r="I69" s="46"/>
      <c r="J69" s="46"/>
      <c r="K69" s="15"/>
      <c r="L69" s="43"/>
    </row>
    <row r="70" spans="1:12" x14ac:dyDescent="0.25">
      <c r="A70" s="44"/>
      <c r="B70" s="46"/>
      <c r="C70" s="46"/>
      <c r="D70" s="46"/>
      <c r="E70" s="46"/>
      <c r="F70" s="46"/>
      <c r="G70" s="46"/>
      <c r="H70" s="46"/>
      <c r="I70" s="46"/>
      <c r="J70" s="46"/>
      <c r="K70" s="15"/>
      <c r="L70" s="43"/>
    </row>
    <row r="71" spans="1:12" x14ac:dyDescent="0.25">
      <c r="A71" s="44"/>
      <c r="B71" s="46"/>
      <c r="C71" s="46"/>
      <c r="D71" s="46"/>
      <c r="E71" s="46"/>
      <c r="F71" s="46"/>
      <c r="G71" s="46"/>
      <c r="H71" s="46"/>
      <c r="I71" s="46"/>
      <c r="J71" s="46"/>
      <c r="K71" s="15"/>
      <c r="L71" s="43"/>
    </row>
    <row r="72" spans="1:12" x14ac:dyDescent="0.25">
      <c r="A72" s="44"/>
      <c r="B72" s="46"/>
      <c r="C72" s="46"/>
      <c r="D72" s="46"/>
      <c r="E72" s="46"/>
      <c r="F72" s="46"/>
      <c r="G72" s="46"/>
      <c r="H72" s="46"/>
      <c r="I72" s="46"/>
      <c r="J72" s="46"/>
      <c r="K72" s="15"/>
      <c r="L72" s="43"/>
    </row>
    <row r="73" spans="1:12" x14ac:dyDescent="0.25">
      <c r="A73" s="44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3"/>
    </row>
    <row r="74" spans="1:12" x14ac:dyDescent="0.25">
      <c r="A74" s="44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3"/>
    </row>
    <row r="75" spans="1:12" x14ac:dyDescent="0.25">
      <c r="A75" s="44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3"/>
    </row>
    <row r="76" spans="1:12" x14ac:dyDescent="0.25">
      <c r="A76" s="44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3"/>
    </row>
    <row r="77" spans="1:12" x14ac:dyDescent="0.25">
      <c r="A77" s="44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3"/>
    </row>
    <row r="78" spans="1:12" x14ac:dyDescent="0.25">
      <c r="A78" s="44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3"/>
    </row>
    <row r="79" spans="1:12" x14ac:dyDescent="0.25">
      <c r="A79" s="44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3"/>
    </row>
    <row r="80" spans="1:12" x14ac:dyDescent="0.25">
      <c r="A80" s="44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3"/>
    </row>
    <row r="81" spans="1:12" x14ac:dyDescent="0.25">
      <c r="A81" s="44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3"/>
    </row>
    <row r="82" spans="1:12" x14ac:dyDescent="0.25">
      <c r="A82" s="44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3"/>
    </row>
    <row r="83" spans="1:12" x14ac:dyDescent="0.25">
      <c r="A83" s="44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3"/>
    </row>
    <row r="84" spans="1:12" x14ac:dyDescent="0.25">
      <c r="A84" s="44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3"/>
    </row>
    <row r="85" spans="1:12" x14ac:dyDescent="0.25">
      <c r="A85" s="44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3"/>
    </row>
    <row r="86" spans="1:12" x14ac:dyDescent="0.25">
      <c r="A86" s="44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3"/>
    </row>
    <row r="87" spans="1:12" x14ac:dyDescent="0.25">
      <c r="A87" s="44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3"/>
    </row>
    <row r="88" spans="1:12" x14ac:dyDescent="0.25">
      <c r="A88" s="44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3"/>
    </row>
    <row r="89" spans="1:12" x14ac:dyDescent="0.25">
      <c r="A89" s="44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3"/>
    </row>
    <row r="90" spans="1:12" x14ac:dyDescent="0.25">
      <c r="A90" s="44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3"/>
    </row>
    <row r="91" spans="1:12" x14ac:dyDescent="0.25">
      <c r="A91" s="44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3"/>
    </row>
    <row r="92" spans="1:12" x14ac:dyDescent="0.25">
      <c r="A92" s="44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3"/>
    </row>
    <row r="93" spans="1:12" x14ac:dyDescent="0.25">
      <c r="A93" s="44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3"/>
    </row>
    <row r="94" spans="1:12" x14ac:dyDescent="0.25">
      <c r="A94" s="44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3"/>
    </row>
    <row r="95" spans="1:12" x14ac:dyDescent="0.25">
      <c r="A95" s="44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3"/>
    </row>
    <row r="96" spans="1:12" x14ac:dyDescent="0.25">
      <c r="A96" s="44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3"/>
    </row>
    <row r="97" spans="1:12" x14ac:dyDescent="0.25">
      <c r="A97" s="44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3"/>
    </row>
    <row r="98" spans="1:12" x14ac:dyDescent="0.25">
      <c r="A98" s="44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3"/>
    </row>
    <row r="99" spans="1:12" x14ac:dyDescent="0.25">
      <c r="A99" s="44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3"/>
    </row>
    <row r="100" spans="1:12" x14ac:dyDescent="0.25">
      <c r="A100" s="44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3"/>
    </row>
    <row r="101" spans="1:12" x14ac:dyDescent="0.25">
      <c r="A101" s="44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3"/>
    </row>
    <row r="102" spans="1:12" x14ac:dyDescent="0.25">
      <c r="A102" s="44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3"/>
    </row>
    <row r="103" spans="1:12" x14ac:dyDescent="0.25">
      <c r="A103" s="44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3"/>
    </row>
    <row r="104" spans="1:12" x14ac:dyDescent="0.25">
      <c r="A104" s="44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3"/>
    </row>
    <row r="105" spans="1:12" x14ac:dyDescent="0.25">
      <c r="A105" s="44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3"/>
    </row>
    <row r="106" spans="1:12" x14ac:dyDescent="0.25">
      <c r="A106" s="44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3"/>
    </row>
    <row r="107" spans="1:12" x14ac:dyDescent="0.25">
      <c r="A107" s="44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3"/>
    </row>
    <row r="108" spans="1:12" x14ac:dyDescent="0.25">
      <c r="A108" s="44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3"/>
    </row>
    <row r="109" spans="1:12" x14ac:dyDescent="0.25">
      <c r="A109" s="44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3"/>
    </row>
    <row r="110" spans="1:12" x14ac:dyDescent="0.25">
      <c r="A110" s="44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3"/>
    </row>
    <row r="111" spans="1:12" x14ac:dyDescent="0.25">
      <c r="A111" s="44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3"/>
    </row>
    <row r="112" spans="1:12" x14ac:dyDescent="0.25">
      <c r="A112" s="44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3"/>
    </row>
    <row r="113" spans="1:12" x14ac:dyDescent="0.25">
      <c r="A113" s="44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3"/>
    </row>
    <row r="114" spans="1:12" x14ac:dyDescent="0.25">
      <c r="A114" s="44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3"/>
    </row>
    <row r="115" spans="1:12" x14ac:dyDescent="0.25">
      <c r="A115" s="44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3"/>
    </row>
    <row r="116" spans="1:12" x14ac:dyDescent="0.25">
      <c r="A116" s="44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3"/>
    </row>
    <row r="117" spans="1:12" x14ac:dyDescent="0.25">
      <c r="A117" s="44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3"/>
    </row>
    <row r="118" spans="1:12" x14ac:dyDescent="0.25">
      <c r="A118" s="44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3"/>
    </row>
    <row r="119" spans="1:12" x14ac:dyDescent="0.25">
      <c r="A119" s="44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3"/>
    </row>
    <row r="120" spans="1:12" x14ac:dyDescent="0.25">
      <c r="A120" s="44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3"/>
    </row>
    <row r="121" spans="1:12" x14ac:dyDescent="0.25">
      <c r="A121" s="44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3"/>
    </row>
    <row r="122" spans="1:12" x14ac:dyDescent="0.25">
      <c r="A122" s="44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3"/>
    </row>
    <row r="123" spans="1:12" x14ac:dyDescent="0.25">
      <c r="A123" s="44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3"/>
    </row>
    <row r="124" spans="1:12" x14ac:dyDescent="0.25">
      <c r="A124" s="44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3"/>
    </row>
    <row r="125" spans="1:12" x14ac:dyDescent="0.25">
      <c r="A125" s="44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3"/>
    </row>
    <row r="126" spans="1:12" x14ac:dyDescent="0.25">
      <c r="A126" s="44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3"/>
    </row>
    <row r="127" spans="1:12" x14ac:dyDescent="0.25">
      <c r="A127" s="44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3"/>
    </row>
    <row r="128" spans="1:12" x14ac:dyDescent="0.25">
      <c r="A128" s="44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3"/>
    </row>
    <row r="129" spans="1:12" x14ac:dyDescent="0.25">
      <c r="A129" s="44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3"/>
    </row>
    <row r="130" spans="1:12" x14ac:dyDescent="0.25">
      <c r="A130" s="44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3"/>
    </row>
    <row r="131" spans="1:12" x14ac:dyDescent="0.25">
      <c r="A131" s="44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3"/>
    </row>
    <row r="132" spans="1:12" x14ac:dyDescent="0.25">
      <c r="A132" s="44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3"/>
    </row>
    <row r="133" spans="1:12" x14ac:dyDescent="0.25">
      <c r="A133" s="44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3"/>
    </row>
    <row r="134" spans="1:12" x14ac:dyDescent="0.25">
      <c r="A134" s="44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3"/>
    </row>
    <row r="135" spans="1:12" x14ac:dyDescent="0.25">
      <c r="A135" s="44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3"/>
    </row>
    <row r="136" spans="1:12" x14ac:dyDescent="0.25">
      <c r="A136" s="44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3"/>
    </row>
    <row r="137" spans="1:12" x14ac:dyDescent="0.25">
      <c r="A137" s="44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3"/>
    </row>
    <row r="138" spans="1:12" x14ac:dyDescent="0.25">
      <c r="A138" s="44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3"/>
    </row>
    <row r="139" spans="1:12" x14ac:dyDescent="0.25">
      <c r="A139" s="44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3"/>
    </row>
    <row r="140" spans="1:12" x14ac:dyDescent="0.25">
      <c r="A140" s="44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3"/>
    </row>
    <row r="141" spans="1:12" x14ac:dyDescent="0.25">
      <c r="A141" s="44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3"/>
    </row>
    <row r="142" spans="1:12" x14ac:dyDescent="0.25">
      <c r="A142" s="44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3"/>
    </row>
    <row r="143" spans="1:12" x14ac:dyDescent="0.25">
      <c r="A143" s="44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3"/>
    </row>
    <row r="144" spans="1:12" x14ac:dyDescent="0.25">
      <c r="A144" s="44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3"/>
    </row>
    <row r="145" spans="1:12" x14ac:dyDescent="0.25">
      <c r="A145" s="44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3"/>
    </row>
    <row r="146" spans="1:12" x14ac:dyDescent="0.25">
      <c r="A146" s="44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3"/>
    </row>
    <row r="147" spans="1:12" x14ac:dyDescent="0.25">
      <c r="A147" s="44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3"/>
    </row>
    <row r="148" spans="1:12" x14ac:dyDescent="0.25">
      <c r="A148" s="44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3"/>
    </row>
    <row r="149" spans="1:12" x14ac:dyDescent="0.25">
      <c r="A149" s="44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3"/>
    </row>
    <row r="150" spans="1:12" x14ac:dyDescent="0.25">
      <c r="A150" s="44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3"/>
    </row>
    <row r="151" spans="1:12" x14ac:dyDescent="0.25">
      <c r="A151" s="44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3"/>
    </row>
    <row r="152" spans="1:12" x14ac:dyDescent="0.25">
      <c r="A152" s="44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3"/>
    </row>
    <row r="153" spans="1:12" x14ac:dyDescent="0.25">
      <c r="A153" s="44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3"/>
    </row>
    <row r="154" spans="1:12" x14ac:dyDescent="0.25">
      <c r="A154" s="44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3"/>
    </row>
    <row r="155" spans="1:12" x14ac:dyDescent="0.25">
      <c r="A155" s="44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3"/>
    </row>
    <row r="156" spans="1:12" x14ac:dyDescent="0.25">
      <c r="A156" s="44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3"/>
    </row>
    <row r="157" spans="1:12" x14ac:dyDescent="0.25">
      <c r="A157" s="44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3"/>
    </row>
    <row r="158" spans="1:12" x14ac:dyDescent="0.25">
      <c r="A158" s="44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3"/>
    </row>
    <row r="159" spans="1:12" x14ac:dyDescent="0.25">
      <c r="A159" s="44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3"/>
    </row>
    <row r="160" spans="1:12" x14ac:dyDescent="0.25">
      <c r="A160" s="44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3"/>
    </row>
    <row r="161" spans="1:12" x14ac:dyDescent="0.25">
      <c r="A161" s="44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3"/>
    </row>
    <row r="162" spans="1:12" x14ac:dyDescent="0.25">
      <c r="A162" s="44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3"/>
    </row>
    <row r="163" spans="1:12" x14ac:dyDescent="0.25">
      <c r="A163" s="44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3"/>
    </row>
    <row r="164" spans="1:12" x14ac:dyDescent="0.25">
      <c r="A164" s="44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3"/>
    </row>
    <row r="165" spans="1:12" x14ac:dyDescent="0.25">
      <c r="A165" s="44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3"/>
    </row>
    <row r="166" spans="1:12" x14ac:dyDescent="0.25">
      <c r="A166" s="44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3"/>
    </row>
    <row r="167" spans="1:12" x14ac:dyDescent="0.25">
      <c r="A167" s="44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3"/>
    </row>
    <row r="168" spans="1:12" x14ac:dyDescent="0.25">
      <c r="A168" s="44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3"/>
    </row>
    <row r="169" spans="1:12" x14ac:dyDescent="0.25">
      <c r="A169" s="44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3"/>
    </row>
    <row r="170" spans="1:12" x14ac:dyDescent="0.25">
      <c r="A170" s="44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3"/>
    </row>
    <row r="171" spans="1:12" x14ac:dyDescent="0.25">
      <c r="A171" s="44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3"/>
    </row>
    <row r="172" spans="1:12" x14ac:dyDescent="0.25">
      <c r="A172" s="44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3"/>
    </row>
    <row r="173" spans="1:12" x14ac:dyDescent="0.25">
      <c r="A173" s="44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3"/>
    </row>
    <row r="174" spans="1:12" x14ac:dyDescent="0.25">
      <c r="A174" s="44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3"/>
    </row>
    <row r="175" spans="1:12" x14ac:dyDescent="0.25">
      <c r="A175" s="44"/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3"/>
    </row>
    <row r="176" spans="1:12" x14ac:dyDescent="0.25">
      <c r="A176" s="44"/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43"/>
    </row>
    <row r="177" spans="1:12" x14ac:dyDescent="0.25">
      <c r="A177" s="44"/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43"/>
    </row>
    <row r="178" spans="1:12" x14ac:dyDescent="0.25">
      <c r="A178" s="44"/>
      <c r="B178" s="46"/>
      <c r="C178" s="46"/>
      <c r="D178" s="46"/>
      <c r="E178" s="46"/>
      <c r="F178" s="46"/>
      <c r="G178" s="46"/>
      <c r="H178" s="46"/>
      <c r="I178" s="46"/>
      <c r="J178" s="46"/>
      <c r="K178" s="46"/>
      <c r="L178" s="43"/>
    </row>
    <row r="179" spans="1:12" x14ac:dyDescent="0.25">
      <c r="A179" s="44"/>
      <c r="B179" s="46"/>
      <c r="C179" s="46"/>
      <c r="D179" s="46"/>
      <c r="E179" s="46"/>
      <c r="F179" s="46"/>
      <c r="G179" s="46"/>
      <c r="H179" s="46"/>
      <c r="I179" s="46"/>
      <c r="J179" s="46"/>
      <c r="K179" s="46"/>
      <c r="L179" s="43"/>
    </row>
    <row r="180" spans="1:12" x14ac:dyDescent="0.25">
      <c r="A180" s="44"/>
      <c r="B180" s="46"/>
      <c r="C180" s="46"/>
      <c r="D180" s="46"/>
      <c r="E180" s="46"/>
      <c r="F180" s="46"/>
      <c r="G180" s="46"/>
      <c r="H180" s="46"/>
      <c r="I180" s="46"/>
      <c r="J180" s="46"/>
      <c r="K180" s="46"/>
      <c r="L180" s="43"/>
    </row>
    <row r="181" spans="1:12" x14ac:dyDescent="0.25">
      <c r="A181" s="44"/>
      <c r="B181" s="46"/>
      <c r="C181" s="46"/>
      <c r="D181" s="46"/>
      <c r="E181" s="46"/>
      <c r="F181" s="46"/>
      <c r="G181" s="46"/>
      <c r="H181" s="46"/>
      <c r="I181" s="46"/>
      <c r="J181" s="46"/>
      <c r="K181" s="46"/>
      <c r="L181" s="43"/>
    </row>
    <row r="182" spans="1:12" x14ac:dyDescent="0.25">
      <c r="A182" s="44"/>
      <c r="B182" s="46"/>
      <c r="C182" s="46"/>
      <c r="D182" s="46"/>
      <c r="E182" s="46"/>
      <c r="F182" s="46"/>
      <c r="G182" s="46"/>
      <c r="H182" s="46"/>
      <c r="I182" s="46"/>
      <c r="J182" s="46"/>
      <c r="K182" s="46"/>
      <c r="L182" s="43"/>
    </row>
    <row r="183" spans="1:12" x14ac:dyDescent="0.25">
      <c r="A183" s="44"/>
      <c r="B183" s="46"/>
      <c r="C183" s="46"/>
      <c r="D183" s="46"/>
      <c r="E183" s="46"/>
      <c r="F183" s="46"/>
      <c r="G183" s="46"/>
      <c r="H183" s="46"/>
      <c r="I183" s="46"/>
      <c r="J183" s="46"/>
      <c r="K183" s="46"/>
      <c r="L183" s="43"/>
    </row>
    <row r="184" spans="1:12" x14ac:dyDescent="0.25">
      <c r="A184" s="44"/>
      <c r="B184" s="46"/>
      <c r="C184" s="46"/>
      <c r="D184" s="46"/>
      <c r="E184" s="46"/>
      <c r="F184" s="46"/>
      <c r="G184" s="46"/>
      <c r="H184" s="46"/>
      <c r="I184" s="46"/>
      <c r="J184" s="46"/>
      <c r="K184" s="46"/>
      <c r="L184" s="43"/>
    </row>
    <row r="185" spans="1:12" x14ac:dyDescent="0.25">
      <c r="A185" s="44"/>
      <c r="B185" s="46"/>
      <c r="C185" s="46"/>
      <c r="D185" s="46"/>
      <c r="E185" s="46"/>
      <c r="F185" s="46"/>
      <c r="G185" s="46"/>
      <c r="H185" s="46"/>
      <c r="I185" s="46"/>
      <c r="J185" s="46"/>
      <c r="K185" s="46"/>
      <c r="L185" s="43"/>
    </row>
    <row r="186" spans="1:12" x14ac:dyDescent="0.25">
      <c r="A186" s="44"/>
      <c r="B186" s="46"/>
      <c r="C186" s="46"/>
      <c r="D186" s="46"/>
      <c r="E186" s="46"/>
      <c r="F186" s="46"/>
      <c r="G186" s="46"/>
      <c r="H186" s="46"/>
      <c r="I186" s="46"/>
      <c r="J186" s="46"/>
      <c r="K186" s="46"/>
      <c r="L186" s="43"/>
    </row>
    <row r="187" spans="1:12" x14ac:dyDescent="0.25">
      <c r="A187" s="44"/>
      <c r="B187" s="46"/>
      <c r="C187" s="46"/>
      <c r="D187" s="46"/>
      <c r="E187" s="46"/>
      <c r="F187" s="46"/>
      <c r="G187" s="46"/>
      <c r="H187" s="46"/>
      <c r="I187" s="46"/>
      <c r="J187" s="46"/>
      <c r="K187" s="46"/>
      <c r="L187" s="43"/>
    </row>
    <row r="188" spans="1:12" x14ac:dyDescent="0.25">
      <c r="A188" s="44"/>
      <c r="B188" s="46"/>
      <c r="C188" s="46"/>
      <c r="D188" s="46"/>
      <c r="E188" s="46"/>
      <c r="F188" s="46"/>
      <c r="G188" s="46"/>
      <c r="H188" s="46"/>
      <c r="I188" s="46"/>
      <c r="J188" s="46"/>
      <c r="K188" s="46"/>
      <c r="L188" s="43"/>
    </row>
    <row r="189" spans="1:12" x14ac:dyDescent="0.25">
      <c r="A189" s="44"/>
      <c r="B189" s="46"/>
      <c r="C189" s="46"/>
      <c r="D189" s="46"/>
      <c r="E189" s="46"/>
      <c r="F189" s="46"/>
      <c r="G189" s="46"/>
      <c r="H189" s="46"/>
      <c r="I189" s="46"/>
      <c r="J189" s="46"/>
      <c r="K189" s="46"/>
      <c r="L189" s="43"/>
    </row>
    <row r="190" spans="1:12" x14ac:dyDescent="0.25">
      <c r="A190" s="44"/>
      <c r="B190" s="46"/>
      <c r="C190" s="46"/>
      <c r="D190" s="46"/>
      <c r="E190" s="46"/>
      <c r="F190" s="46"/>
      <c r="G190" s="46"/>
      <c r="H190" s="46"/>
      <c r="I190" s="46"/>
      <c r="J190" s="46"/>
      <c r="K190" s="46"/>
      <c r="L190" s="43"/>
    </row>
    <row r="191" spans="1:12" x14ac:dyDescent="0.25">
      <c r="A191" s="44"/>
      <c r="B191" s="46"/>
      <c r="C191" s="46"/>
      <c r="D191" s="46"/>
      <c r="E191" s="46"/>
      <c r="F191" s="46"/>
      <c r="G191" s="46"/>
      <c r="H191" s="46"/>
      <c r="I191" s="46"/>
      <c r="J191" s="46"/>
      <c r="K191" s="46"/>
      <c r="L191" s="43"/>
    </row>
    <row r="192" spans="1:12" x14ac:dyDescent="0.25">
      <c r="A192" s="44"/>
      <c r="B192" s="46"/>
      <c r="C192" s="46"/>
      <c r="D192" s="46"/>
      <c r="E192" s="46"/>
      <c r="F192" s="46"/>
      <c r="G192" s="46"/>
      <c r="H192" s="46"/>
      <c r="I192" s="46"/>
      <c r="J192" s="46"/>
      <c r="K192" s="46"/>
      <c r="L192" s="43"/>
    </row>
    <row r="193" spans="1:12" x14ac:dyDescent="0.25">
      <c r="A193" s="44"/>
      <c r="B193" s="46"/>
      <c r="C193" s="46"/>
      <c r="D193" s="46"/>
      <c r="E193" s="46"/>
      <c r="F193" s="46"/>
      <c r="G193" s="46"/>
      <c r="H193" s="46"/>
      <c r="I193" s="46"/>
      <c r="J193" s="46"/>
      <c r="K193" s="46"/>
      <c r="L193" s="43"/>
    </row>
    <row r="194" spans="1:12" x14ac:dyDescent="0.25">
      <c r="A194" s="44"/>
      <c r="B194" s="46"/>
      <c r="C194" s="46"/>
      <c r="D194" s="46"/>
      <c r="E194" s="46"/>
      <c r="F194" s="46"/>
      <c r="G194" s="46"/>
      <c r="H194" s="46"/>
      <c r="I194" s="46"/>
      <c r="J194" s="46"/>
      <c r="K194" s="46"/>
      <c r="L194" s="43"/>
    </row>
    <row r="195" spans="1:12" x14ac:dyDescent="0.25">
      <c r="A195" s="44"/>
      <c r="B195" s="46"/>
      <c r="C195" s="46"/>
      <c r="D195" s="46"/>
      <c r="E195" s="46"/>
      <c r="F195" s="46"/>
      <c r="G195" s="46"/>
      <c r="H195" s="46"/>
      <c r="I195" s="46"/>
      <c r="J195" s="46"/>
      <c r="K195" s="46"/>
      <c r="L195" s="43"/>
    </row>
    <row r="196" spans="1:12" x14ac:dyDescent="0.25">
      <c r="A196" s="44"/>
      <c r="B196" s="46"/>
      <c r="C196" s="46"/>
      <c r="D196" s="46"/>
      <c r="E196" s="46"/>
      <c r="F196" s="46"/>
      <c r="G196" s="46"/>
      <c r="H196" s="46"/>
      <c r="I196" s="46"/>
      <c r="J196" s="46"/>
      <c r="K196" s="46"/>
      <c r="L196" s="43"/>
    </row>
    <row r="197" spans="1:12" x14ac:dyDescent="0.25">
      <c r="A197" s="44"/>
      <c r="B197" s="46"/>
      <c r="C197" s="46"/>
      <c r="D197" s="46"/>
      <c r="E197" s="46"/>
      <c r="F197" s="46"/>
      <c r="G197" s="46"/>
      <c r="H197" s="46"/>
      <c r="I197" s="46"/>
      <c r="J197" s="46"/>
      <c r="K197" s="46"/>
      <c r="L197" s="43"/>
    </row>
    <row r="198" spans="1:12" x14ac:dyDescent="0.25">
      <c r="A198" s="44"/>
      <c r="B198" s="46"/>
      <c r="C198" s="46"/>
      <c r="D198" s="46"/>
      <c r="E198" s="46"/>
      <c r="F198" s="46"/>
      <c r="G198" s="46"/>
      <c r="H198" s="46"/>
      <c r="I198" s="46"/>
      <c r="J198" s="46"/>
      <c r="K198" s="46"/>
      <c r="L198" s="43"/>
    </row>
    <row r="199" spans="1:12" x14ac:dyDescent="0.25">
      <c r="A199" s="44"/>
      <c r="B199" s="46"/>
      <c r="C199" s="46"/>
      <c r="D199" s="46"/>
      <c r="E199" s="46"/>
      <c r="F199" s="46"/>
      <c r="G199" s="46"/>
      <c r="H199" s="46"/>
      <c r="I199" s="46"/>
      <c r="J199" s="46"/>
      <c r="K199" s="46"/>
      <c r="L199" s="43"/>
    </row>
    <row r="200" spans="1:12" x14ac:dyDescent="0.25">
      <c r="A200" s="44"/>
      <c r="B200" s="46"/>
      <c r="C200" s="46"/>
      <c r="D200" s="46"/>
      <c r="E200" s="46"/>
      <c r="F200" s="46"/>
      <c r="G200" s="46"/>
      <c r="H200" s="46"/>
      <c r="I200" s="46"/>
      <c r="J200" s="46"/>
      <c r="K200" s="46"/>
      <c r="L200" s="43"/>
    </row>
    <row r="201" spans="1:12" x14ac:dyDescent="0.25">
      <c r="A201" s="44"/>
      <c r="B201" s="46"/>
      <c r="C201" s="46"/>
      <c r="D201" s="46"/>
      <c r="E201" s="46"/>
      <c r="F201" s="46"/>
      <c r="G201" s="46"/>
      <c r="H201" s="46"/>
      <c r="I201" s="46"/>
      <c r="J201" s="46"/>
      <c r="K201" s="46"/>
      <c r="L201" s="43"/>
    </row>
    <row r="202" spans="1:12" x14ac:dyDescent="0.25">
      <c r="A202" s="44"/>
      <c r="B202" s="46"/>
      <c r="C202" s="46"/>
      <c r="D202" s="46"/>
      <c r="E202" s="46"/>
      <c r="F202" s="46"/>
      <c r="G202" s="46"/>
      <c r="H202" s="46"/>
      <c r="I202" s="46"/>
      <c r="J202" s="46"/>
      <c r="K202" s="46"/>
      <c r="L202" s="43"/>
    </row>
    <row r="203" spans="1:12" x14ac:dyDescent="0.25">
      <c r="A203" s="44"/>
      <c r="B203" s="46"/>
      <c r="C203" s="46"/>
      <c r="D203" s="46"/>
      <c r="E203" s="46"/>
      <c r="F203" s="46"/>
      <c r="G203" s="46"/>
      <c r="H203" s="46"/>
      <c r="I203" s="46"/>
      <c r="J203" s="46"/>
      <c r="K203" s="46"/>
      <c r="L203" s="43"/>
    </row>
    <row r="204" spans="1:12" x14ac:dyDescent="0.25">
      <c r="A204" s="44"/>
      <c r="B204" s="46"/>
      <c r="C204" s="46"/>
      <c r="D204" s="46"/>
      <c r="E204" s="46"/>
      <c r="F204" s="46"/>
      <c r="G204" s="46"/>
      <c r="H204" s="46"/>
      <c r="I204" s="46"/>
      <c r="J204" s="46"/>
      <c r="K204" s="46"/>
      <c r="L204" s="43"/>
    </row>
    <row r="205" spans="1:12" x14ac:dyDescent="0.25">
      <c r="A205" s="44"/>
      <c r="B205" s="46"/>
      <c r="C205" s="46"/>
      <c r="D205" s="46"/>
      <c r="E205" s="46"/>
      <c r="F205" s="46"/>
      <c r="G205" s="46"/>
      <c r="H205" s="46"/>
      <c r="I205" s="46"/>
      <c r="J205" s="46"/>
      <c r="K205" s="46"/>
      <c r="L205" s="43"/>
    </row>
    <row r="206" spans="1:12" x14ac:dyDescent="0.25">
      <c r="A206" s="44"/>
      <c r="B206" s="46"/>
      <c r="C206" s="46"/>
      <c r="D206" s="46"/>
      <c r="E206" s="46"/>
      <c r="F206" s="46"/>
      <c r="G206" s="46"/>
      <c r="H206" s="46"/>
      <c r="I206" s="46"/>
      <c r="J206" s="46"/>
      <c r="K206" s="46"/>
      <c r="L206" s="43"/>
    </row>
    <row r="207" spans="1:12" x14ac:dyDescent="0.25">
      <c r="A207" s="44"/>
      <c r="B207" s="46"/>
      <c r="C207" s="46"/>
      <c r="D207" s="46"/>
      <c r="E207" s="46"/>
      <c r="F207" s="46"/>
      <c r="G207" s="46"/>
      <c r="H207" s="46"/>
      <c r="I207" s="46"/>
      <c r="J207" s="46"/>
      <c r="K207" s="46"/>
      <c r="L207" s="43"/>
    </row>
    <row r="208" spans="1:12" x14ac:dyDescent="0.25">
      <c r="A208" s="44"/>
      <c r="B208" s="46"/>
      <c r="C208" s="46"/>
      <c r="D208" s="46"/>
      <c r="E208" s="46"/>
      <c r="F208" s="46"/>
      <c r="G208" s="46"/>
      <c r="H208" s="46"/>
      <c r="I208" s="46"/>
      <c r="J208" s="46"/>
      <c r="K208" s="46"/>
      <c r="L208" s="43"/>
    </row>
    <row r="209" spans="1:12" x14ac:dyDescent="0.25">
      <c r="A209" s="44"/>
      <c r="B209" s="46"/>
      <c r="C209" s="46"/>
      <c r="D209" s="46"/>
      <c r="E209" s="46"/>
      <c r="F209" s="46"/>
      <c r="G209" s="46"/>
      <c r="H209" s="46"/>
      <c r="I209" s="46"/>
      <c r="J209" s="46"/>
      <c r="K209" s="46"/>
      <c r="L209" s="43"/>
    </row>
    <row r="210" spans="1:12" x14ac:dyDescent="0.25">
      <c r="A210" s="44"/>
      <c r="B210" s="46"/>
      <c r="C210" s="46"/>
      <c r="D210" s="46"/>
      <c r="E210" s="46"/>
      <c r="F210" s="46"/>
      <c r="G210" s="46"/>
      <c r="H210" s="46"/>
      <c r="I210" s="46"/>
      <c r="J210" s="46"/>
      <c r="K210" s="46"/>
      <c r="L210" s="43"/>
    </row>
    <row r="211" spans="1:12" x14ac:dyDescent="0.25">
      <c r="A211" s="44"/>
      <c r="B211" s="46"/>
      <c r="C211" s="46"/>
      <c r="D211" s="46"/>
      <c r="E211" s="46"/>
      <c r="F211" s="46"/>
      <c r="G211" s="46"/>
      <c r="H211" s="46"/>
      <c r="I211" s="46"/>
      <c r="J211" s="46"/>
      <c r="K211" s="46"/>
      <c r="L211" s="43"/>
    </row>
    <row r="212" spans="1:12" x14ac:dyDescent="0.25">
      <c r="A212" s="44"/>
      <c r="B212" s="46"/>
      <c r="C212" s="46"/>
      <c r="D212" s="46"/>
      <c r="E212" s="46"/>
      <c r="F212" s="46"/>
      <c r="G212" s="46"/>
      <c r="H212" s="46"/>
      <c r="I212" s="46"/>
      <c r="J212" s="46"/>
      <c r="K212" s="46"/>
      <c r="L212" s="43"/>
    </row>
    <row r="213" spans="1:12" x14ac:dyDescent="0.25">
      <c r="A213" s="44"/>
      <c r="B213" s="46"/>
      <c r="C213" s="46"/>
      <c r="D213" s="46"/>
      <c r="E213" s="46"/>
      <c r="F213" s="46"/>
      <c r="G213" s="46"/>
      <c r="H213" s="46"/>
      <c r="I213" s="46"/>
      <c r="J213" s="46"/>
      <c r="K213" s="46"/>
      <c r="L213" s="43"/>
    </row>
    <row r="214" spans="1:12" x14ac:dyDescent="0.25">
      <c r="A214" s="44"/>
      <c r="B214" s="46"/>
      <c r="C214" s="46"/>
      <c r="D214" s="46"/>
      <c r="E214" s="46"/>
      <c r="F214" s="46"/>
      <c r="G214" s="46"/>
      <c r="H214" s="46"/>
      <c r="I214" s="46"/>
      <c r="J214" s="46"/>
      <c r="K214" s="46"/>
      <c r="L214" s="43"/>
    </row>
    <row r="215" spans="1:12" x14ac:dyDescent="0.25">
      <c r="A215" s="44"/>
      <c r="B215" s="46"/>
      <c r="C215" s="46"/>
      <c r="D215" s="46"/>
      <c r="E215" s="46"/>
      <c r="F215" s="46"/>
      <c r="G215" s="46"/>
      <c r="H215" s="46"/>
      <c r="I215" s="46"/>
      <c r="J215" s="46"/>
      <c r="K215" s="46"/>
      <c r="L215" s="43"/>
    </row>
    <row r="216" spans="1:12" x14ac:dyDescent="0.25">
      <c r="A216" s="44"/>
      <c r="B216" s="46"/>
      <c r="C216" s="46"/>
      <c r="D216" s="46"/>
      <c r="E216" s="46"/>
      <c r="F216" s="46"/>
      <c r="G216" s="46"/>
      <c r="H216" s="46"/>
      <c r="I216" s="46"/>
      <c r="J216" s="46"/>
      <c r="K216" s="46"/>
      <c r="L216" s="43"/>
    </row>
    <row r="217" spans="1:12" x14ac:dyDescent="0.25">
      <c r="A217" s="44"/>
      <c r="B217" s="46"/>
      <c r="C217" s="46"/>
      <c r="D217" s="46"/>
      <c r="E217" s="46"/>
      <c r="F217" s="46"/>
      <c r="G217" s="46"/>
      <c r="H217" s="46"/>
      <c r="I217" s="46"/>
      <c r="J217" s="46"/>
      <c r="K217" s="46"/>
      <c r="L217" s="43"/>
    </row>
    <row r="218" spans="1:12" x14ac:dyDescent="0.25">
      <c r="A218" s="44"/>
      <c r="B218" s="46"/>
      <c r="C218" s="46"/>
      <c r="D218" s="46"/>
      <c r="E218" s="46"/>
      <c r="F218" s="46"/>
      <c r="G218" s="46"/>
      <c r="H218" s="46"/>
      <c r="I218" s="46"/>
      <c r="J218" s="46"/>
      <c r="K218" s="46"/>
      <c r="L218" s="43"/>
    </row>
    <row r="219" spans="1:12" x14ac:dyDescent="0.25">
      <c r="A219" s="44"/>
      <c r="B219" s="46"/>
      <c r="C219" s="46"/>
      <c r="D219" s="46"/>
      <c r="E219" s="46"/>
      <c r="F219" s="46"/>
      <c r="G219" s="46"/>
      <c r="H219" s="46"/>
      <c r="I219" s="46"/>
      <c r="J219" s="46"/>
      <c r="K219" s="46"/>
      <c r="L219" s="43"/>
    </row>
    <row r="220" spans="1:12" x14ac:dyDescent="0.25">
      <c r="A220" s="44"/>
      <c r="B220" s="46"/>
      <c r="C220" s="46"/>
      <c r="D220" s="46"/>
      <c r="E220" s="46"/>
      <c r="F220" s="46"/>
      <c r="G220" s="46"/>
      <c r="H220" s="46"/>
      <c r="I220" s="46"/>
      <c r="J220" s="46"/>
      <c r="K220" s="46"/>
      <c r="L220" s="43"/>
    </row>
    <row r="221" spans="1:12" x14ac:dyDescent="0.25">
      <c r="A221" s="44"/>
      <c r="B221" s="46"/>
      <c r="C221" s="46"/>
      <c r="D221" s="46"/>
      <c r="E221" s="46"/>
      <c r="F221" s="46"/>
      <c r="G221" s="46"/>
      <c r="H221" s="46"/>
      <c r="I221" s="46"/>
      <c r="J221" s="46"/>
      <c r="K221" s="46"/>
      <c r="L221" s="43"/>
    </row>
    <row r="222" spans="1:12" x14ac:dyDescent="0.25">
      <c r="A222" s="44"/>
      <c r="B222" s="46"/>
      <c r="C222" s="46"/>
      <c r="D222" s="46"/>
      <c r="E222" s="46"/>
      <c r="F222" s="46"/>
      <c r="G222" s="46"/>
      <c r="H222" s="46"/>
      <c r="I222" s="46"/>
      <c r="J222" s="46"/>
      <c r="K222" s="46"/>
      <c r="L222" s="43"/>
    </row>
    <row r="223" spans="1:12" x14ac:dyDescent="0.25">
      <c r="A223" s="44"/>
      <c r="B223" s="46"/>
      <c r="C223" s="46"/>
      <c r="D223" s="46"/>
      <c r="E223" s="46"/>
      <c r="F223" s="46"/>
      <c r="G223" s="46"/>
      <c r="H223" s="46"/>
      <c r="I223" s="46"/>
      <c r="J223" s="46"/>
      <c r="K223" s="46"/>
      <c r="L223" s="43"/>
    </row>
    <row r="224" spans="1:12" x14ac:dyDescent="0.25">
      <c r="A224" s="44"/>
      <c r="B224" s="46"/>
      <c r="C224" s="46"/>
      <c r="D224" s="46"/>
      <c r="E224" s="46"/>
      <c r="F224" s="46"/>
      <c r="G224" s="46"/>
      <c r="H224" s="46"/>
      <c r="I224" s="46"/>
      <c r="J224" s="46"/>
      <c r="K224" s="46"/>
      <c r="L224" s="43"/>
    </row>
    <row r="225" spans="1:12" x14ac:dyDescent="0.25">
      <c r="A225" s="44"/>
      <c r="B225" s="46"/>
      <c r="C225" s="46"/>
      <c r="D225" s="46"/>
      <c r="E225" s="46"/>
      <c r="F225" s="46"/>
      <c r="G225" s="46"/>
      <c r="H225" s="46"/>
      <c r="I225" s="46"/>
      <c r="J225" s="46"/>
      <c r="K225" s="46"/>
      <c r="L225" s="43"/>
    </row>
    <row r="226" spans="1:12" x14ac:dyDescent="0.25">
      <c r="A226" s="44"/>
      <c r="B226" s="46"/>
      <c r="C226" s="46"/>
      <c r="D226" s="46"/>
      <c r="E226" s="46"/>
      <c r="F226" s="46"/>
      <c r="G226" s="46"/>
      <c r="H226" s="46"/>
      <c r="I226" s="46"/>
      <c r="J226" s="46"/>
      <c r="K226" s="46"/>
      <c r="L226" s="43"/>
    </row>
    <row r="227" spans="1:12" x14ac:dyDescent="0.25">
      <c r="A227" s="44"/>
      <c r="B227" s="46"/>
      <c r="C227" s="46"/>
      <c r="D227" s="46"/>
      <c r="E227" s="46"/>
      <c r="F227" s="46"/>
      <c r="G227" s="46"/>
      <c r="H227" s="46"/>
      <c r="I227" s="46"/>
      <c r="J227" s="46"/>
      <c r="K227" s="46"/>
      <c r="L227" s="43"/>
    </row>
    <row r="228" spans="1:12" x14ac:dyDescent="0.25">
      <c r="A228" s="44"/>
      <c r="B228" s="46"/>
      <c r="C228" s="46"/>
      <c r="D228" s="46"/>
      <c r="E228" s="46"/>
      <c r="F228" s="46"/>
      <c r="G228" s="46"/>
      <c r="H228" s="46"/>
      <c r="I228" s="46"/>
      <c r="J228" s="46"/>
      <c r="K228" s="46"/>
      <c r="L228" s="43"/>
    </row>
    <row r="229" spans="1:12" x14ac:dyDescent="0.25">
      <c r="A229" s="44"/>
      <c r="B229" s="46"/>
      <c r="C229" s="46"/>
      <c r="D229" s="46"/>
      <c r="E229" s="46"/>
      <c r="F229" s="46"/>
      <c r="G229" s="46"/>
      <c r="H229" s="46"/>
      <c r="I229" s="46"/>
      <c r="J229" s="46"/>
      <c r="K229" s="46"/>
      <c r="L229" s="43"/>
    </row>
    <row r="230" spans="1:12" x14ac:dyDescent="0.25">
      <c r="A230" s="44"/>
      <c r="B230" s="46"/>
      <c r="C230" s="46"/>
      <c r="D230" s="46"/>
      <c r="E230" s="46"/>
      <c r="F230" s="46"/>
      <c r="G230" s="46"/>
      <c r="H230" s="46"/>
      <c r="I230" s="46"/>
      <c r="J230" s="46"/>
      <c r="K230" s="46"/>
      <c r="L230" s="43"/>
    </row>
    <row r="231" spans="1:12" x14ac:dyDescent="0.25">
      <c r="A231" s="44"/>
      <c r="B231" s="46"/>
      <c r="C231" s="46"/>
      <c r="D231" s="46"/>
      <c r="E231" s="46"/>
      <c r="F231" s="46"/>
      <c r="G231" s="46"/>
      <c r="H231" s="46"/>
      <c r="I231" s="46"/>
      <c r="J231" s="46"/>
      <c r="K231" s="46"/>
      <c r="L231" s="43"/>
    </row>
    <row r="232" spans="1:12" x14ac:dyDescent="0.25">
      <c r="A232" s="44"/>
      <c r="B232" s="46"/>
      <c r="C232" s="46"/>
      <c r="D232" s="46"/>
      <c r="E232" s="46"/>
      <c r="F232" s="46"/>
      <c r="G232" s="46"/>
      <c r="H232" s="46"/>
      <c r="I232" s="46"/>
      <c r="J232" s="46"/>
      <c r="K232" s="46"/>
      <c r="L232" s="43"/>
    </row>
    <row r="233" spans="1:12" x14ac:dyDescent="0.25">
      <c r="A233" s="44"/>
      <c r="B233" s="46"/>
      <c r="C233" s="46"/>
      <c r="D233" s="46"/>
      <c r="E233" s="46"/>
      <c r="F233" s="46"/>
      <c r="G233" s="46"/>
      <c r="H233" s="46"/>
      <c r="I233" s="46"/>
      <c r="J233" s="46"/>
      <c r="K233" s="46"/>
      <c r="L233" s="43"/>
    </row>
    <row r="234" spans="1:12" x14ac:dyDescent="0.25">
      <c r="A234" s="44"/>
      <c r="B234" s="46"/>
      <c r="C234" s="46"/>
      <c r="D234" s="46"/>
      <c r="E234" s="46"/>
      <c r="F234" s="46"/>
      <c r="G234" s="46"/>
      <c r="H234" s="46"/>
      <c r="I234" s="46"/>
      <c r="J234" s="46"/>
      <c r="K234" s="46"/>
      <c r="L234" s="43"/>
    </row>
    <row r="235" spans="1:12" x14ac:dyDescent="0.25">
      <c r="A235" s="44"/>
      <c r="B235" s="46"/>
      <c r="C235" s="46"/>
      <c r="D235" s="46"/>
      <c r="E235" s="46"/>
      <c r="F235" s="46"/>
      <c r="G235" s="46"/>
      <c r="H235" s="46"/>
      <c r="I235" s="46"/>
      <c r="J235" s="46"/>
      <c r="K235" s="46"/>
      <c r="L235" s="43"/>
    </row>
    <row r="236" spans="1:12" x14ac:dyDescent="0.25">
      <c r="A236" s="44"/>
      <c r="B236" s="46"/>
      <c r="C236" s="46"/>
      <c r="D236" s="46"/>
      <c r="E236" s="46"/>
      <c r="F236" s="46"/>
      <c r="G236" s="46"/>
      <c r="H236" s="46"/>
      <c r="I236" s="46"/>
      <c r="J236" s="46"/>
      <c r="K236" s="46"/>
      <c r="L236" s="43"/>
    </row>
    <row r="237" spans="1:12" x14ac:dyDescent="0.25">
      <c r="A237" s="44"/>
      <c r="B237" s="46"/>
      <c r="C237" s="46"/>
      <c r="D237" s="46"/>
      <c r="E237" s="46"/>
      <c r="F237" s="46"/>
      <c r="G237" s="46"/>
      <c r="H237" s="46"/>
      <c r="I237" s="46"/>
      <c r="J237" s="46"/>
      <c r="K237" s="46"/>
      <c r="L237" s="43"/>
    </row>
    <row r="238" spans="1:12" x14ac:dyDescent="0.25">
      <c r="A238" s="44"/>
      <c r="B238" s="46"/>
      <c r="C238" s="46"/>
      <c r="D238" s="46"/>
      <c r="E238" s="46"/>
      <c r="F238" s="46"/>
      <c r="G238" s="46"/>
      <c r="H238" s="46"/>
      <c r="I238" s="46"/>
      <c r="J238" s="46"/>
      <c r="K238" s="46"/>
      <c r="L238" s="43"/>
    </row>
    <row r="239" spans="1:12" x14ac:dyDescent="0.25">
      <c r="A239" s="44"/>
      <c r="B239" s="46"/>
      <c r="C239" s="46"/>
      <c r="D239" s="46"/>
      <c r="E239" s="46"/>
      <c r="F239" s="46"/>
      <c r="G239" s="46"/>
      <c r="H239" s="46"/>
      <c r="I239" s="46"/>
      <c r="J239" s="46"/>
      <c r="K239" s="46"/>
      <c r="L239" s="43"/>
    </row>
    <row r="240" spans="1:12" x14ac:dyDescent="0.25">
      <c r="A240" s="44"/>
      <c r="B240" s="46"/>
      <c r="C240" s="46"/>
      <c r="D240" s="46"/>
      <c r="E240" s="46"/>
      <c r="F240" s="46"/>
      <c r="G240" s="46"/>
      <c r="H240" s="46"/>
      <c r="I240" s="46"/>
      <c r="J240" s="46"/>
      <c r="K240" s="46"/>
      <c r="L240" s="43"/>
    </row>
    <row r="241" spans="1:12" x14ac:dyDescent="0.25">
      <c r="A241" s="44"/>
      <c r="B241" s="46"/>
      <c r="C241" s="46"/>
      <c r="D241" s="46"/>
      <c r="E241" s="46"/>
      <c r="F241" s="46"/>
      <c r="G241" s="46"/>
      <c r="H241" s="46"/>
      <c r="I241" s="46"/>
      <c r="J241" s="46"/>
      <c r="K241" s="46"/>
      <c r="L241" s="43"/>
    </row>
    <row r="242" spans="1:12" x14ac:dyDescent="0.25">
      <c r="A242" s="44"/>
      <c r="B242" s="46"/>
      <c r="C242" s="46"/>
      <c r="D242" s="46"/>
      <c r="E242" s="46"/>
      <c r="F242" s="46"/>
      <c r="G242" s="46"/>
      <c r="H242" s="46"/>
      <c r="I242" s="46"/>
      <c r="J242" s="46"/>
      <c r="K242" s="46"/>
      <c r="L242" s="43"/>
    </row>
    <row r="243" spans="1:12" x14ac:dyDescent="0.25">
      <c r="A243" s="44"/>
      <c r="B243" s="46"/>
      <c r="C243" s="46"/>
      <c r="D243" s="46"/>
      <c r="E243" s="46"/>
      <c r="F243" s="46"/>
      <c r="G243" s="46"/>
      <c r="H243" s="46"/>
      <c r="I243" s="46"/>
      <c r="J243" s="46"/>
      <c r="K243" s="46"/>
      <c r="L243" s="43"/>
    </row>
    <row r="244" spans="1:12" x14ac:dyDescent="0.25">
      <c r="A244" s="44"/>
      <c r="B244" s="46"/>
      <c r="C244" s="46"/>
      <c r="D244" s="46"/>
      <c r="E244" s="46"/>
      <c r="F244" s="46"/>
      <c r="G244" s="46"/>
      <c r="H244" s="46"/>
      <c r="I244" s="46"/>
      <c r="J244" s="46"/>
      <c r="K244" s="46"/>
      <c r="L244" s="43"/>
    </row>
    <row r="245" spans="1:12" x14ac:dyDescent="0.25">
      <c r="A245" s="44"/>
      <c r="B245" s="46"/>
      <c r="C245" s="46"/>
      <c r="D245" s="46"/>
      <c r="E245" s="46"/>
      <c r="F245" s="46"/>
      <c r="G245" s="46"/>
      <c r="H245" s="46"/>
      <c r="I245" s="46"/>
      <c r="J245" s="46"/>
      <c r="K245" s="46"/>
      <c r="L245" s="43"/>
    </row>
    <row r="246" spans="1:12" x14ac:dyDescent="0.25">
      <c r="A246" s="44"/>
      <c r="B246" s="46"/>
      <c r="C246" s="46"/>
      <c r="D246" s="46"/>
      <c r="E246" s="46"/>
      <c r="F246" s="46"/>
      <c r="G246" s="46"/>
      <c r="H246" s="46"/>
      <c r="I246" s="46"/>
      <c r="J246" s="46"/>
      <c r="K246" s="46"/>
      <c r="L246" s="43"/>
    </row>
    <row r="247" spans="1:12" x14ac:dyDescent="0.25">
      <c r="A247" s="44"/>
      <c r="B247" s="46"/>
      <c r="C247" s="46"/>
      <c r="D247" s="46"/>
      <c r="E247" s="46"/>
      <c r="F247" s="46"/>
      <c r="G247" s="46"/>
      <c r="H247" s="46"/>
      <c r="I247" s="46"/>
      <c r="J247" s="46"/>
      <c r="K247" s="46"/>
      <c r="L247" s="43"/>
    </row>
    <row r="248" spans="1:12" x14ac:dyDescent="0.25">
      <c r="A248" s="44"/>
      <c r="B248" s="46"/>
      <c r="C248" s="46"/>
      <c r="D248" s="46"/>
      <c r="E248" s="46"/>
      <c r="F248" s="46"/>
      <c r="G248" s="46"/>
      <c r="H248" s="46"/>
      <c r="I248" s="46"/>
      <c r="J248" s="46"/>
      <c r="K248" s="46"/>
      <c r="L248" s="43"/>
    </row>
    <row r="249" spans="1:12" x14ac:dyDescent="0.25">
      <c r="A249" s="44"/>
      <c r="B249" s="46"/>
      <c r="C249" s="46"/>
      <c r="D249" s="46"/>
      <c r="E249" s="46"/>
      <c r="F249" s="46"/>
      <c r="G249" s="46"/>
      <c r="H249" s="46"/>
      <c r="I249" s="46"/>
      <c r="J249" s="46"/>
      <c r="K249" s="46"/>
      <c r="L249" s="43"/>
    </row>
    <row r="250" spans="1:12" x14ac:dyDescent="0.25">
      <c r="A250" s="44"/>
      <c r="B250" s="46"/>
      <c r="C250" s="46"/>
      <c r="D250" s="46"/>
      <c r="E250" s="46"/>
      <c r="F250" s="46"/>
      <c r="G250" s="46"/>
      <c r="H250" s="46"/>
      <c r="I250" s="46"/>
      <c r="J250" s="46"/>
      <c r="K250" s="46"/>
      <c r="L250" s="43"/>
    </row>
    <row r="251" spans="1:12" x14ac:dyDescent="0.25">
      <c r="A251" s="44"/>
      <c r="B251" s="46"/>
      <c r="C251" s="46"/>
      <c r="D251" s="46"/>
      <c r="E251" s="46"/>
      <c r="F251" s="46"/>
      <c r="G251" s="46"/>
      <c r="H251" s="46"/>
      <c r="I251" s="46"/>
      <c r="J251" s="46"/>
      <c r="K251" s="46"/>
      <c r="L251" s="43"/>
    </row>
    <row r="252" spans="1:12" x14ac:dyDescent="0.25">
      <c r="A252" s="44"/>
      <c r="B252" s="46"/>
      <c r="C252" s="46"/>
      <c r="D252" s="46"/>
      <c r="E252" s="46"/>
      <c r="F252" s="46"/>
      <c r="G252" s="46"/>
      <c r="H252" s="46"/>
      <c r="I252" s="46"/>
      <c r="J252" s="46"/>
      <c r="K252" s="46"/>
      <c r="L252" s="43"/>
    </row>
    <row r="253" spans="1:12" x14ac:dyDescent="0.25">
      <c r="A253" s="44"/>
      <c r="B253" s="46"/>
      <c r="C253" s="46"/>
      <c r="D253" s="46"/>
      <c r="E253" s="46"/>
      <c r="F253" s="46"/>
      <c r="G253" s="46"/>
      <c r="H253" s="46"/>
      <c r="I253" s="46"/>
      <c r="J253" s="46"/>
      <c r="K253" s="46"/>
      <c r="L253" s="43"/>
    </row>
    <row r="254" spans="1:12" x14ac:dyDescent="0.25">
      <c r="A254" s="44"/>
      <c r="B254" s="46"/>
      <c r="C254" s="46"/>
      <c r="D254" s="46"/>
      <c r="E254" s="46"/>
      <c r="F254" s="46"/>
      <c r="G254" s="46"/>
      <c r="H254" s="46"/>
      <c r="I254" s="46"/>
      <c r="J254" s="46"/>
      <c r="K254" s="46"/>
      <c r="L254" s="43"/>
    </row>
    <row r="255" spans="1:12" x14ac:dyDescent="0.25">
      <c r="A255" s="44"/>
      <c r="B255" s="46"/>
      <c r="C255" s="46"/>
      <c r="D255" s="46"/>
      <c r="E255" s="46"/>
      <c r="F255" s="46"/>
      <c r="G255" s="46"/>
      <c r="H255" s="46"/>
      <c r="I255" s="46"/>
      <c r="J255" s="46"/>
      <c r="K255" s="46"/>
      <c r="L255" s="43"/>
    </row>
    <row r="256" spans="1:12" x14ac:dyDescent="0.25">
      <c r="A256" s="44"/>
      <c r="B256" s="46"/>
      <c r="C256" s="46"/>
      <c r="D256" s="46"/>
      <c r="E256" s="46"/>
      <c r="F256" s="46"/>
      <c r="G256" s="46"/>
      <c r="H256" s="46"/>
      <c r="I256" s="46"/>
      <c r="J256" s="46"/>
      <c r="K256" s="46"/>
      <c r="L256" s="43"/>
    </row>
    <row r="257" spans="1:12" x14ac:dyDescent="0.25">
      <c r="A257" s="44"/>
      <c r="B257" s="46"/>
      <c r="C257" s="46"/>
      <c r="D257" s="46"/>
      <c r="E257" s="46"/>
      <c r="F257" s="46"/>
      <c r="G257" s="46"/>
      <c r="H257" s="46"/>
      <c r="I257" s="46"/>
      <c r="J257" s="46"/>
      <c r="K257" s="46"/>
      <c r="L257" s="43"/>
    </row>
    <row r="258" spans="1:12" x14ac:dyDescent="0.25">
      <c r="A258" s="44"/>
      <c r="B258" s="46"/>
      <c r="C258" s="46"/>
      <c r="D258" s="46"/>
      <c r="E258" s="46"/>
      <c r="F258" s="46"/>
      <c r="G258" s="46"/>
      <c r="H258" s="46"/>
      <c r="I258" s="46"/>
      <c r="J258" s="46"/>
      <c r="K258" s="46"/>
      <c r="L258" s="43"/>
    </row>
    <row r="259" spans="1:12" x14ac:dyDescent="0.25">
      <c r="A259" s="44"/>
      <c r="B259" s="46"/>
      <c r="C259" s="46"/>
      <c r="D259" s="46"/>
      <c r="E259" s="46"/>
      <c r="F259" s="46"/>
      <c r="G259" s="46"/>
      <c r="H259" s="46"/>
      <c r="I259" s="46"/>
      <c r="J259" s="46"/>
      <c r="K259" s="46"/>
      <c r="L259" s="43"/>
    </row>
    <row r="260" spans="1:12" x14ac:dyDescent="0.25">
      <c r="A260" s="44"/>
      <c r="B260" s="46"/>
      <c r="C260" s="46"/>
      <c r="D260" s="46"/>
      <c r="E260" s="46"/>
      <c r="F260" s="46"/>
      <c r="G260" s="46"/>
      <c r="H260" s="46"/>
      <c r="I260" s="46"/>
      <c r="J260" s="46"/>
      <c r="K260" s="46"/>
      <c r="L260" s="43"/>
    </row>
    <row r="261" spans="1:12" x14ac:dyDescent="0.25">
      <c r="A261" s="44"/>
      <c r="B261" s="46"/>
      <c r="C261" s="46"/>
      <c r="D261" s="46"/>
      <c r="E261" s="46"/>
      <c r="F261" s="46"/>
      <c r="G261" s="46"/>
      <c r="H261" s="46"/>
      <c r="I261" s="46"/>
      <c r="J261" s="46"/>
      <c r="K261" s="46"/>
      <c r="L261" s="43"/>
    </row>
    <row r="262" spans="1:12" x14ac:dyDescent="0.25">
      <c r="A262" s="44"/>
      <c r="B262" s="46"/>
      <c r="C262" s="46"/>
      <c r="D262" s="46"/>
      <c r="E262" s="46"/>
      <c r="F262" s="46"/>
      <c r="G262" s="46"/>
      <c r="H262" s="46"/>
      <c r="I262" s="46"/>
      <c r="J262" s="46"/>
      <c r="K262" s="46"/>
      <c r="L262" s="43"/>
    </row>
    <row r="263" spans="1:12" x14ac:dyDescent="0.25">
      <c r="A263" s="44"/>
      <c r="B263" s="46"/>
      <c r="C263" s="46"/>
      <c r="D263" s="46"/>
      <c r="E263" s="46"/>
      <c r="F263" s="46"/>
      <c r="G263" s="46"/>
      <c r="H263" s="46"/>
      <c r="I263" s="46"/>
      <c r="J263" s="46"/>
      <c r="K263" s="46"/>
      <c r="L263" s="43"/>
    </row>
    <row r="264" spans="1:12" x14ac:dyDescent="0.25">
      <c r="A264" s="44"/>
      <c r="B264" s="46"/>
      <c r="C264" s="46"/>
      <c r="D264" s="46"/>
      <c r="E264" s="46"/>
      <c r="F264" s="46"/>
      <c r="G264" s="46"/>
      <c r="H264" s="46"/>
      <c r="I264" s="46"/>
      <c r="J264" s="46"/>
      <c r="K264" s="46"/>
      <c r="L264" s="43"/>
    </row>
    <row r="265" spans="1:12" x14ac:dyDescent="0.25">
      <c r="A265" s="44"/>
      <c r="B265" s="46"/>
      <c r="C265" s="46"/>
      <c r="D265" s="46"/>
      <c r="E265" s="46"/>
      <c r="F265" s="46"/>
      <c r="G265" s="46"/>
      <c r="H265" s="46"/>
      <c r="I265" s="46"/>
      <c r="J265" s="46"/>
      <c r="K265" s="46"/>
      <c r="L265" s="43"/>
    </row>
    <row r="266" spans="1:12" x14ac:dyDescent="0.25">
      <c r="A266" s="44"/>
      <c r="B266" s="46"/>
      <c r="C266" s="46"/>
      <c r="D266" s="46"/>
      <c r="E266" s="46"/>
      <c r="F266" s="46"/>
      <c r="G266" s="46"/>
      <c r="H266" s="46"/>
      <c r="I266" s="46"/>
      <c r="J266" s="46"/>
      <c r="K266" s="46"/>
      <c r="L266" s="43"/>
    </row>
    <row r="267" spans="1:12" x14ac:dyDescent="0.25">
      <c r="A267" s="44"/>
      <c r="B267" s="46"/>
      <c r="C267" s="46"/>
      <c r="D267" s="46"/>
      <c r="E267" s="46"/>
      <c r="F267" s="46"/>
      <c r="G267" s="46"/>
      <c r="H267" s="46"/>
      <c r="I267" s="46"/>
      <c r="J267" s="46"/>
      <c r="K267" s="46"/>
      <c r="L267" s="43"/>
    </row>
    <row r="268" spans="1:12" x14ac:dyDescent="0.25">
      <c r="A268" s="44"/>
      <c r="B268" s="46"/>
      <c r="C268" s="46"/>
      <c r="D268" s="46"/>
      <c r="E268" s="46"/>
      <c r="F268" s="46"/>
      <c r="G268" s="46"/>
      <c r="H268" s="46"/>
      <c r="I268" s="46"/>
      <c r="J268" s="46"/>
      <c r="K268" s="46"/>
      <c r="L268" s="43"/>
    </row>
    <row r="269" spans="1:12" x14ac:dyDescent="0.25">
      <c r="A269" s="44"/>
      <c r="B269" s="46"/>
      <c r="C269" s="46"/>
      <c r="D269" s="46"/>
      <c r="E269" s="46"/>
      <c r="F269" s="46"/>
      <c r="G269" s="46"/>
      <c r="H269" s="46"/>
      <c r="I269" s="46"/>
      <c r="J269" s="46"/>
      <c r="K269" s="46"/>
      <c r="L269" s="43"/>
    </row>
    <row r="270" spans="1:12" x14ac:dyDescent="0.25">
      <c r="A270" s="44"/>
      <c r="B270" s="46"/>
      <c r="C270" s="46"/>
      <c r="D270" s="46"/>
      <c r="E270" s="46"/>
      <c r="F270" s="46"/>
      <c r="G270" s="46"/>
      <c r="H270" s="46"/>
      <c r="I270" s="46"/>
      <c r="J270" s="46"/>
      <c r="K270" s="46"/>
      <c r="L270" s="43"/>
    </row>
    <row r="271" spans="1:12" x14ac:dyDescent="0.25">
      <c r="A271" s="44"/>
      <c r="B271" s="46"/>
      <c r="C271" s="46"/>
      <c r="D271" s="46"/>
      <c r="E271" s="46"/>
      <c r="F271" s="46"/>
      <c r="G271" s="46"/>
      <c r="H271" s="46"/>
      <c r="I271" s="46"/>
      <c r="J271" s="46"/>
      <c r="K271" s="46"/>
      <c r="L271" s="43"/>
    </row>
    <row r="272" spans="1:12" x14ac:dyDescent="0.25">
      <c r="A272" s="44"/>
      <c r="B272" s="46"/>
      <c r="C272" s="46"/>
      <c r="D272" s="46"/>
      <c r="E272" s="46"/>
      <c r="F272" s="46"/>
      <c r="G272" s="46"/>
      <c r="H272" s="46"/>
      <c r="I272" s="46"/>
      <c r="J272" s="46"/>
      <c r="K272" s="46"/>
      <c r="L272" s="43"/>
    </row>
    <row r="273" spans="1:12" x14ac:dyDescent="0.25">
      <c r="A273" s="44"/>
      <c r="B273" s="46"/>
      <c r="C273" s="46"/>
      <c r="D273" s="46"/>
      <c r="E273" s="46"/>
      <c r="F273" s="46"/>
      <c r="G273" s="46"/>
      <c r="H273" s="46"/>
      <c r="I273" s="46"/>
      <c r="J273" s="46"/>
      <c r="K273" s="46"/>
      <c r="L273" s="43"/>
    </row>
    <row r="274" spans="1:12" x14ac:dyDescent="0.25">
      <c r="A274" s="44"/>
      <c r="B274" s="46"/>
      <c r="C274" s="46"/>
      <c r="D274" s="46"/>
      <c r="E274" s="46"/>
      <c r="F274" s="46"/>
      <c r="G274" s="46"/>
      <c r="H274" s="46"/>
      <c r="I274" s="46"/>
      <c r="J274" s="46"/>
      <c r="K274" s="46"/>
      <c r="L274" s="43"/>
    </row>
    <row r="275" spans="1:12" x14ac:dyDescent="0.25">
      <c r="A275" s="44"/>
      <c r="B275" s="46"/>
      <c r="C275" s="46"/>
      <c r="D275" s="46"/>
      <c r="E275" s="46"/>
      <c r="F275" s="46"/>
      <c r="G275" s="46"/>
      <c r="H275" s="46"/>
      <c r="I275" s="46"/>
      <c r="J275" s="46"/>
      <c r="K275" s="46"/>
      <c r="L275" s="43"/>
    </row>
    <row r="276" spans="1:12" x14ac:dyDescent="0.25">
      <c r="A276" s="44"/>
      <c r="B276" s="46"/>
      <c r="C276" s="46"/>
      <c r="D276" s="46"/>
      <c r="E276" s="46"/>
      <c r="F276" s="46"/>
      <c r="G276" s="46"/>
      <c r="H276" s="46"/>
      <c r="I276" s="46"/>
      <c r="J276" s="46"/>
      <c r="K276" s="46"/>
      <c r="L276" s="43"/>
    </row>
    <row r="277" spans="1:12" x14ac:dyDescent="0.25">
      <c r="A277" s="44"/>
      <c r="B277" s="46"/>
      <c r="C277" s="46"/>
      <c r="D277" s="46"/>
      <c r="E277" s="46"/>
      <c r="F277" s="46"/>
      <c r="G277" s="46"/>
      <c r="H277" s="46"/>
      <c r="I277" s="46"/>
      <c r="J277" s="46"/>
      <c r="K277" s="46"/>
      <c r="L277" s="43"/>
    </row>
    <row r="278" spans="1:12" x14ac:dyDescent="0.25">
      <c r="A278" s="44"/>
      <c r="B278" s="46"/>
      <c r="C278" s="46"/>
      <c r="D278" s="46"/>
      <c r="E278" s="46"/>
      <c r="F278" s="46"/>
      <c r="G278" s="46"/>
      <c r="H278" s="46"/>
      <c r="I278" s="46"/>
      <c r="J278" s="46"/>
      <c r="K278" s="46"/>
      <c r="L278" s="43"/>
    </row>
    <row r="279" spans="1:12" x14ac:dyDescent="0.25">
      <c r="A279" s="44"/>
      <c r="B279" s="46"/>
      <c r="C279" s="46"/>
      <c r="D279" s="46"/>
      <c r="E279" s="46"/>
      <c r="F279" s="46"/>
      <c r="G279" s="46"/>
      <c r="H279" s="46"/>
      <c r="I279" s="46"/>
      <c r="J279" s="46"/>
      <c r="K279" s="46"/>
      <c r="L279" s="43"/>
    </row>
    <row r="280" spans="1:12" x14ac:dyDescent="0.25">
      <c r="A280" s="44"/>
      <c r="B280" s="46"/>
      <c r="C280" s="46"/>
      <c r="D280" s="46"/>
      <c r="E280" s="46"/>
      <c r="F280" s="46"/>
      <c r="G280" s="46"/>
      <c r="H280" s="46"/>
      <c r="I280" s="46"/>
      <c r="J280" s="46"/>
      <c r="K280" s="46"/>
      <c r="L280" s="43"/>
    </row>
    <row r="281" spans="1:12" x14ac:dyDescent="0.25">
      <c r="A281" s="44"/>
      <c r="B281" s="46"/>
      <c r="C281" s="46"/>
      <c r="D281" s="46"/>
      <c r="E281" s="46"/>
      <c r="F281" s="46"/>
      <c r="G281" s="46"/>
      <c r="H281" s="46"/>
      <c r="I281" s="46"/>
      <c r="J281" s="46"/>
      <c r="K281" s="46"/>
      <c r="L281" s="43"/>
    </row>
    <row r="282" spans="1:12" x14ac:dyDescent="0.25">
      <c r="A282" s="44"/>
      <c r="B282" s="46"/>
      <c r="C282" s="46"/>
      <c r="D282" s="46"/>
      <c r="E282" s="46"/>
      <c r="F282" s="46"/>
      <c r="G282" s="46"/>
      <c r="H282" s="46"/>
      <c r="I282" s="46"/>
      <c r="J282" s="46"/>
      <c r="K282" s="46"/>
      <c r="L282" s="43"/>
    </row>
    <row r="283" spans="1:12" x14ac:dyDescent="0.25">
      <c r="A283" s="44"/>
      <c r="B283" s="46"/>
      <c r="C283" s="46"/>
      <c r="D283" s="46"/>
      <c r="E283" s="46"/>
      <c r="F283" s="46"/>
      <c r="G283" s="46"/>
      <c r="H283" s="46"/>
      <c r="I283" s="46"/>
      <c r="J283" s="46"/>
      <c r="K283" s="46"/>
      <c r="L283" s="43"/>
    </row>
    <row r="284" spans="1:12" x14ac:dyDescent="0.25">
      <c r="A284" s="44"/>
      <c r="B284" s="46"/>
      <c r="C284" s="46"/>
      <c r="D284" s="46"/>
      <c r="E284" s="46"/>
      <c r="F284" s="46"/>
      <c r="G284" s="46"/>
      <c r="H284" s="46"/>
      <c r="I284" s="46"/>
      <c r="J284" s="46"/>
      <c r="K284" s="46"/>
      <c r="L284" s="43"/>
    </row>
    <row r="285" spans="1:12" x14ac:dyDescent="0.25">
      <c r="A285" s="44"/>
      <c r="B285" s="46"/>
      <c r="C285" s="46"/>
      <c r="D285" s="46"/>
      <c r="E285" s="46"/>
      <c r="F285" s="46"/>
      <c r="G285" s="46"/>
      <c r="H285" s="46"/>
      <c r="I285" s="46"/>
      <c r="J285" s="46"/>
      <c r="K285" s="46"/>
      <c r="L285" s="43"/>
    </row>
    <row r="286" spans="1:12" x14ac:dyDescent="0.25">
      <c r="A286" s="44"/>
      <c r="B286" s="46"/>
      <c r="C286" s="46"/>
      <c r="D286" s="46"/>
      <c r="E286" s="46"/>
      <c r="F286" s="46"/>
      <c r="G286" s="46"/>
      <c r="H286" s="46"/>
      <c r="I286" s="46"/>
      <c r="J286" s="46"/>
      <c r="K286" s="46"/>
      <c r="L286" s="43"/>
    </row>
    <row r="287" spans="1:12" x14ac:dyDescent="0.25">
      <c r="A287" s="44"/>
      <c r="B287" s="46"/>
      <c r="C287" s="46"/>
      <c r="D287" s="46"/>
      <c r="E287" s="46"/>
      <c r="F287" s="46"/>
      <c r="G287" s="46"/>
      <c r="H287" s="46"/>
      <c r="I287" s="46"/>
      <c r="J287" s="46"/>
      <c r="K287" s="46"/>
      <c r="L287" s="43"/>
    </row>
    <row r="288" spans="1:12" x14ac:dyDescent="0.25">
      <c r="A288" s="44"/>
      <c r="B288" s="46"/>
      <c r="C288" s="46"/>
      <c r="D288" s="46"/>
      <c r="E288" s="46"/>
      <c r="F288" s="46"/>
      <c r="G288" s="46"/>
      <c r="H288" s="46"/>
      <c r="I288" s="46"/>
      <c r="J288" s="46"/>
      <c r="K288" s="46"/>
      <c r="L288" s="43"/>
    </row>
    <row r="289" spans="1:12" x14ac:dyDescent="0.25">
      <c r="A289" s="44"/>
      <c r="B289" s="46"/>
      <c r="C289" s="46"/>
      <c r="D289" s="46"/>
      <c r="E289" s="46"/>
      <c r="F289" s="46"/>
      <c r="G289" s="46"/>
      <c r="H289" s="46"/>
      <c r="I289" s="46"/>
      <c r="J289" s="46"/>
      <c r="K289" s="46"/>
      <c r="L289" s="43"/>
    </row>
    <row r="290" spans="1:12" x14ac:dyDescent="0.25">
      <c r="A290" s="44"/>
      <c r="B290" s="46"/>
      <c r="C290" s="46"/>
      <c r="D290" s="46"/>
      <c r="E290" s="46"/>
      <c r="F290" s="46"/>
      <c r="G290" s="46"/>
      <c r="H290" s="46"/>
      <c r="I290" s="46"/>
      <c r="J290" s="46"/>
      <c r="K290" s="46"/>
      <c r="L290" s="43"/>
    </row>
    <row r="291" spans="1:12" x14ac:dyDescent="0.25">
      <c r="A291" s="44"/>
      <c r="B291" s="46"/>
      <c r="C291" s="46"/>
      <c r="D291" s="46"/>
      <c r="E291" s="46"/>
      <c r="F291" s="46"/>
      <c r="G291" s="46"/>
      <c r="H291" s="46"/>
      <c r="I291" s="46"/>
      <c r="J291" s="46"/>
      <c r="K291" s="46"/>
      <c r="L291" s="43"/>
    </row>
    <row r="292" spans="1:12" x14ac:dyDescent="0.25">
      <c r="A292" s="44"/>
      <c r="B292" s="46"/>
      <c r="C292" s="46"/>
      <c r="D292" s="46"/>
      <c r="E292" s="46"/>
      <c r="F292" s="46"/>
      <c r="G292" s="46"/>
      <c r="H292" s="46"/>
      <c r="I292" s="46"/>
      <c r="J292" s="46"/>
      <c r="K292" s="46"/>
      <c r="L292" s="43"/>
    </row>
    <row r="293" spans="1:12" x14ac:dyDescent="0.25">
      <c r="A293" s="44"/>
      <c r="B293" s="46"/>
      <c r="C293" s="46"/>
      <c r="D293" s="46"/>
      <c r="E293" s="46"/>
      <c r="F293" s="46"/>
      <c r="G293" s="46"/>
      <c r="H293" s="46"/>
      <c r="I293" s="46"/>
      <c r="J293" s="46"/>
      <c r="K293" s="46"/>
      <c r="L293" s="43"/>
    </row>
    <row r="294" spans="1:12" x14ac:dyDescent="0.25">
      <c r="A294" s="44"/>
      <c r="B294" s="46"/>
      <c r="C294" s="46"/>
      <c r="D294" s="46"/>
      <c r="E294" s="46"/>
      <c r="F294" s="46"/>
      <c r="G294" s="46"/>
      <c r="H294" s="46"/>
      <c r="I294" s="46"/>
      <c r="J294" s="46"/>
      <c r="K294" s="46"/>
      <c r="L294" s="43"/>
    </row>
    <row r="295" spans="1:12" x14ac:dyDescent="0.25">
      <c r="A295" s="44"/>
      <c r="B295" s="46"/>
      <c r="C295" s="46"/>
      <c r="D295" s="46"/>
      <c r="E295" s="46"/>
      <c r="F295" s="46"/>
      <c r="G295" s="46"/>
      <c r="H295" s="46"/>
      <c r="I295" s="46"/>
      <c r="J295" s="46"/>
      <c r="K295" s="46"/>
      <c r="L295" s="43"/>
    </row>
    <row r="296" spans="1:12" x14ac:dyDescent="0.25">
      <c r="A296" s="44"/>
      <c r="B296" s="46"/>
      <c r="C296" s="46"/>
      <c r="D296" s="46"/>
      <c r="E296" s="46"/>
      <c r="F296" s="46"/>
      <c r="G296" s="46"/>
      <c r="H296" s="46"/>
      <c r="I296" s="46"/>
      <c r="J296" s="46"/>
      <c r="K296" s="46"/>
      <c r="L296" s="43"/>
    </row>
    <row r="297" spans="1:12" x14ac:dyDescent="0.25">
      <c r="A297" s="44"/>
      <c r="B297" s="46"/>
      <c r="C297" s="46"/>
      <c r="D297" s="46"/>
      <c r="E297" s="46"/>
      <c r="F297" s="46"/>
      <c r="G297" s="46"/>
      <c r="H297" s="46"/>
      <c r="I297" s="46"/>
      <c r="J297" s="46"/>
      <c r="K297" s="46"/>
      <c r="L297" s="43"/>
    </row>
    <row r="298" spans="1:12" x14ac:dyDescent="0.25">
      <c r="A298" s="44"/>
      <c r="B298" s="46"/>
      <c r="C298" s="46"/>
      <c r="D298" s="46"/>
      <c r="E298" s="46"/>
      <c r="F298" s="46"/>
      <c r="G298" s="46"/>
      <c r="H298" s="46"/>
      <c r="I298" s="46"/>
      <c r="J298" s="46"/>
      <c r="K298" s="46"/>
      <c r="L298" s="43"/>
    </row>
    <row r="299" spans="1:12" x14ac:dyDescent="0.25">
      <c r="A299" s="44"/>
      <c r="B299" s="46"/>
      <c r="C299" s="46"/>
      <c r="D299" s="46"/>
      <c r="E299" s="46"/>
      <c r="F299" s="46"/>
      <c r="G299" s="46"/>
      <c r="H299" s="46"/>
      <c r="I299" s="46"/>
      <c r="J299" s="46"/>
      <c r="K299" s="46"/>
      <c r="L299" s="43"/>
    </row>
    <row r="300" spans="1:12" x14ac:dyDescent="0.25">
      <c r="A300" s="44"/>
      <c r="B300" s="46"/>
      <c r="C300" s="46"/>
      <c r="D300" s="46"/>
      <c r="E300" s="46"/>
      <c r="F300" s="46"/>
      <c r="G300" s="46"/>
      <c r="H300" s="46"/>
      <c r="I300" s="46"/>
      <c r="J300" s="46"/>
      <c r="K300" s="46"/>
      <c r="L300" s="43"/>
    </row>
    <row r="301" spans="1:12" x14ac:dyDescent="0.25">
      <c r="A301" s="44"/>
      <c r="B301" s="46"/>
      <c r="C301" s="46"/>
      <c r="D301" s="46"/>
      <c r="E301" s="46"/>
      <c r="F301" s="46"/>
      <c r="G301" s="46"/>
      <c r="H301" s="46"/>
      <c r="I301" s="46"/>
      <c r="J301" s="46"/>
      <c r="K301" s="46"/>
      <c r="L301" s="43"/>
    </row>
    <row r="302" spans="1:12" x14ac:dyDescent="0.25">
      <c r="A302" s="44"/>
      <c r="B302" s="46"/>
      <c r="C302" s="46"/>
      <c r="D302" s="46"/>
      <c r="E302" s="46"/>
      <c r="F302" s="46"/>
      <c r="G302" s="46"/>
      <c r="H302" s="46"/>
      <c r="I302" s="46"/>
      <c r="J302" s="46"/>
      <c r="K302" s="46"/>
      <c r="L302" s="43"/>
    </row>
    <row r="303" spans="1:12" x14ac:dyDescent="0.25">
      <c r="A303" s="44"/>
      <c r="B303" s="46"/>
      <c r="C303" s="46"/>
      <c r="D303" s="46"/>
      <c r="E303" s="46"/>
      <c r="F303" s="46"/>
      <c r="G303" s="46"/>
      <c r="H303" s="46"/>
      <c r="I303" s="46"/>
      <c r="J303" s="46"/>
      <c r="K303" s="46"/>
      <c r="L303" s="43"/>
    </row>
    <row r="304" spans="1:12" x14ac:dyDescent="0.25">
      <c r="A304" s="44"/>
      <c r="B304" s="46"/>
      <c r="C304" s="46"/>
      <c r="D304" s="46"/>
      <c r="E304" s="46"/>
      <c r="F304" s="46"/>
      <c r="G304" s="46"/>
      <c r="H304" s="46"/>
      <c r="I304" s="46"/>
      <c r="J304" s="46"/>
      <c r="K304" s="46"/>
      <c r="L304" s="43"/>
    </row>
    <row r="305" spans="1:12" x14ac:dyDescent="0.25">
      <c r="A305" s="44"/>
      <c r="B305" s="46"/>
      <c r="C305" s="46"/>
      <c r="D305" s="46"/>
      <c r="E305" s="46"/>
      <c r="F305" s="46"/>
      <c r="G305" s="46"/>
      <c r="H305" s="46"/>
      <c r="I305" s="46"/>
      <c r="J305" s="46"/>
      <c r="K305" s="46"/>
      <c r="L305" s="43"/>
    </row>
    <row r="306" spans="1:12" x14ac:dyDescent="0.25">
      <c r="A306" s="44"/>
      <c r="B306" s="46"/>
      <c r="C306" s="46"/>
      <c r="D306" s="46"/>
      <c r="E306" s="46"/>
      <c r="F306" s="46"/>
      <c r="G306" s="46"/>
      <c r="H306" s="46"/>
      <c r="I306" s="46"/>
      <c r="J306" s="46"/>
      <c r="K306" s="46"/>
      <c r="L306" s="43"/>
    </row>
    <row r="307" spans="1:12" x14ac:dyDescent="0.25">
      <c r="A307" s="44"/>
      <c r="B307" s="46"/>
      <c r="C307" s="46"/>
      <c r="D307" s="46"/>
      <c r="E307" s="46"/>
      <c r="F307" s="46"/>
      <c r="G307" s="46"/>
      <c r="H307" s="46"/>
      <c r="I307" s="46"/>
      <c r="J307" s="46"/>
      <c r="K307" s="46"/>
      <c r="L307" s="43"/>
    </row>
    <row r="308" spans="1:12" x14ac:dyDescent="0.25">
      <c r="A308" s="44"/>
      <c r="B308" s="46"/>
      <c r="C308" s="46"/>
      <c r="D308" s="46"/>
      <c r="E308" s="46"/>
      <c r="F308" s="46"/>
      <c r="G308" s="46"/>
      <c r="H308" s="46"/>
      <c r="I308" s="46"/>
      <c r="J308" s="46"/>
      <c r="K308" s="46"/>
      <c r="L308" s="43"/>
    </row>
    <row r="309" spans="1:12" x14ac:dyDescent="0.25">
      <c r="A309" s="44"/>
      <c r="B309" s="46"/>
      <c r="C309" s="46"/>
      <c r="D309" s="46"/>
      <c r="E309" s="46"/>
      <c r="F309" s="46"/>
      <c r="G309" s="46"/>
      <c r="H309" s="46"/>
      <c r="I309" s="46"/>
      <c r="J309" s="46"/>
      <c r="K309" s="46"/>
      <c r="L309" s="43"/>
    </row>
    <row r="310" spans="1:12" x14ac:dyDescent="0.25">
      <c r="A310" s="44"/>
      <c r="B310" s="46"/>
      <c r="C310" s="46"/>
      <c r="D310" s="46"/>
      <c r="E310" s="46"/>
      <c r="F310" s="46"/>
      <c r="G310" s="46"/>
      <c r="H310" s="46"/>
      <c r="I310" s="46"/>
      <c r="J310" s="46"/>
      <c r="K310" s="46"/>
      <c r="L310" s="43"/>
    </row>
    <row r="311" spans="1:12" x14ac:dyDescent="0.25">
      <c r="A311" s="44"/>
      <c r="B311" s="46"/>
      <c r="C311" s="46"/>
      <c r="D311" s="46"/>
      <c r="E311" s="46"/>
      <c r="F311" s="46"/>
      <c r="G311" s="46"/>
      <c r="H311" s="46"/>
      <c r="I311" s="46"/>
      <c r="J311" s="46"/>
      <c r="K311" s="46"/>
      <c r="L311" s="43"/>
    </row>
    <row r="312" spans="1:12" x14ac:dyDescent="0.25">
      <c r="A312" s="44"/>
      <c r="B312" s="46"/>
      <c r="C312" s="46"/>
      <c r="D312" s="46"/>
      <c r="E312" s="46"/>
      <c r="F312" s="46"/>
      <c r="G312" s="46"/>
      <c r="H312" s="46"/>
      <c r="I312" s="46"/>
      <c r="J312" s="46"/>
      <c r="K312" s="46"/>
      <c r="L312" s="43"/>
    </row>
    <row r="313" spans="1:12" x14ac:dyDescent="0.25">
      <c r="A313" s="44"/>
      <c r="B313" s="46"/>
      <c r="C313" s="46"/>
      <c r="D313" s="46"/>
      <c r="E313" s="46"/>
      <c r="F313" s="46"/>
      <c r="G313" s="46"/>
      <c r="H313" s="46"/>
      <c r="I313" s="46"/>
      <c r="J313" s="46"/>
      <c r="K313" s="46"/>
      <c r="L313" s="43"/>
    </row>
    <row r="314" spans="1:12" x14ac:dyDescent="0.25">
      <c r="A314" s="44"/>
      <c r="B314" s="46"/>
      <c r="C314" s="46"/>
      <c r="D314" s="46"/>
      <c r="E314" s="46"/>
      <c r="F314" s="46"/>
      <c r="G314" s="46"/>
      <c r="H314" s="46"/>
      <c r="I314" s="46"/>
      <c r="J314" s="46"/>
      <c r="K314" s="46"/>
      <c r="L314" s="43"/>
    </row>
    <row r="315" spans="1:12" x14ac:dyDescent="0.25">
      <c r="A315" s="44"/>
      <c r="B315" s="46"/>
      <c r="C315" s="46"/>
      <c r="D315" s="46"/>
      <c r="E315" s="46"/>
      <c r="F315" s="46"/>
      <c r="G315" s="46"/>
      <c r="H315" s="46"/>
      <c r="I315" s="46"/>
      <c r="J315" s="46"/>
      <c r="K315" s="46"/>
      <c r="L315" s="43"/>
    </row>
    <row r="316" spans="1:12" x14ac:dyDescent="0.25">
      <c r="A316" s="44"/>
      <c r="B316" s="46"/>
      <c r="C316" s="46"/>
      <c r="D316" s="46"/>
      <c r="E316" s="46"/>
      <c r="F316" s="46"/>
      <c r="G316" s="46"/>
      <c r="H316" s="46"/>
      <c r="I316" s="46"/>
      <c r="J316" s="46"/>
      <c r="K316" s="46"/>
      <c r="L316" s="43"/>
    </row>
    <row r="317" spans="1:12" x14ac:dyDescent="0.25">
      <c r="A317" s="44"/>
      <c r="B317" s="46"/>
      <c r="C317" s="46"/>
      <c r="D317" s="46"/>
      <c r="E317" s="46"/>
      <c r="F317" s="46"/>
      <c r="G317" s="46"/>
      <c r="H317" s="46"/>
      <c r="I317" s="46"/>
      <c r="J317" s="46"/>
      <c r="K317" s="46"/>
      <c r="L317" s="43"/>
    </row>
    <row r="318" spans="1:12" x14ac:dyDescent="0.25">
      <c r="A318" s="44"/>
      <c r="B318" s="46"/>
      <c r="C318" s="46"/>
      <c r="D318" s="46"/>
      <c r="E318" s="46"/>
      <c r="F318" s="46"/>
      <c r="G318" s="46"/>
      <c r="H318" s="46"/>
      <c r="I318" s="46"/>
      <c r="J318" s="46"/>
      <c r="K318" s="46"/>
      <c r="L318" s="43"/>
    </row>
    <row r="319" spans="1:12" x14ac:dyDescent="0.25">
      <c r="A319" s="44"/>
      <c r="B319" s="46"/>
      <c r="C319" s="46"/>
      <c r="D319" s="46"/>
      <c r="E319" s="46"/>
      <c r="F319" s="46"/>
      <c r="G319" s="46"/>
      <c r="H319" s="46"/>
      <c r="I319" s="46"/>
      <c r="J319" s="46"/>
      <c r="K319" s="46"/>
      <c r="L319" s="43"/>
    </row>
    <row r="320" spans="1:12" x14ac:dyDescent="0.25">
      <c r="A320" s="44"/>
      <c r="B320" s="46"/>
      <c r="C320" s="46"/>
      <c r="D320" s="46"/>
      <c r="E320" s="46"/>
      <c r="F320" s="46"/>
      <c r="G320" s="46"/>
      <c r="H320" s="46"/>
      <c r="I320" s="46"/>
      <c r="J320" s="46"/>
      <c r="K320" s="46"/>
      <c r="L320" s="43"/>
    </row>
    <row r="321" spans="1:12" x14ac:dyDescent="0.25">
      <c r="A321" s="44"/>
      <c r="B321" s="46"/>
      <c r="C321" s="46"/>
      <c r="D321" s="46"/>
      <c r="E321" s="46"/>
      <c r="F321" s="46"/>
      <c r="G321" s="46"/>
      <c r="H321" s="46"/>
      <c r="I321" s="46"/>
      <c r="J321" s="46"/>
      <c r="K321" s="46"/>
      <c r="L321" s="43"/>
    </row>
    <row r="322" spans="1:12" x14ac:dyDescent="0.25">
      <c r="A322" s="44"/>
      <c r="B322" s="46"/>
      <c r="C322" s="46"/>
      <c r="D322" s="46"/>
      <c r="E322" s="46"/>
      <c r="F322" s="46"/>
      <c r="G322" s="46"/>
      <c r="H322" s="46"/>
      <c r="I322" s="46"/>
      <c r="J322" s="46"/>
      <c r="K322" s="46"/>
      <c r="L322" s="43"/>
    </row>
    <row r="323" spans="1:12" x14ac:dyDescent="0.25">
      <c r="A323" s="44"/>
      <c r="B323" s="46"/>
      <c r="C323" s="46"/>
      <c r="D323" s="46"/>
      <c r="E323" s="46"/>
      <c r="F323" s="46"/>
      <c r="G323" s="46"/>
      <c r="H323" s="46"/>
      <c r="I323" s="46"/>
      <c r="J323" s="46"/>
      <c r="K323" s="46"/>
      <c r="L323" s="43"/>
    </row>
    <row r="324" spans="1:12" x14ac:dyDescent="0.25">
      <c r="A324" s="44"/>
      <c r="B324" s="46"/>
      <c r="C324" s="46"/>
      <c r="D324" s="46"/>
      <c r="E324" s="46"/>
      <c r="F324" s="46"/>
      <c r="G324" s="46"/>
      <c r="H324" s="46"/>
      <c r="I324" s="46"/>
      <c r="J324" s="46"/>
      <c r="K324" s="46"/>
      <c r="L324" s="43"/>
    </row>
    <row r="325" spans="1:12" x14ac:dyDescent="0.25">
      <c r="A325" s="44"/>
      <c r="B325" s="46"/>
      <c r="C325" s="46"/>
      <c r="D325" s="46"/>
      <c r="E325" s="46"/>
      <c r="F325" s="46"/>
      <c r="G325" s="46"/>
      <c r="H325" s="46"/>
      <c r="I325" s="46"/>
      <c r="J325" s="46"/>
      <c r="K325" s="46"/>
      <c r="L325" s="43"/>
    </row>
    <row r="326" spans="1:12" x14ac:dyDescent="0.25">
      <c r="A326" s="44"/>
      <c r="B326" s="46"/>
      <c r="C326" s="46"/>
      <c r="D326" s="46"/>
      <c r="E326" s="46"/>
      <c r="F326" s="46"/>
      <c r="G326" s="46"/>
      <c r="H326" s="46"/>
      <c r="I326" s="46"/>
      <c r="J326" s="46"/>
      <c r="K326" s="46"/>
      <c r="L326" s="43"/>
    </row>
    <row r="327" spans="1:12" x14ac:dyDescent="0.25">
      <c r="A327" s="44"/>
      <c r="B327" s="46"/>
      <c r="C327" s="46"/>
      <c r="D327" s="46"/>
      <c r="E327" s="46"/>
      <c r="F327" s="46"/>
      <c r="G327" s="46"/>
      <c r="H327" s="46"/>
      <c r="I327" s="46"/>
      <c r="J327" s="46"/>
      <c r="K327" s="46"/>
      <c r="L327" s="43"/>
    </row>
    <row r="328" spans="1:12" x14ac:dyDescent="0.25">
      <c r="A328" s="44"/>
      <c r="B328" s="46"/>
      <c r="C328" s="46"/>
      <c r="D328" s="46"/>
      <c r="E328" s="46"/>
      <c r="F328" s="46"/>
      <c r="G328" s="46"/>
      <c r="H328" s="46"/>
      <c r="I328" s="46"/>
      <c r="J328" s="46"/>
      <c r="K328" s="46"/>
      <c r="L328" s="43"/>
    </row>
    <row r="329" spans="1:12" x14ac:dyDescent="0.25">
      <c r="A329" s="44"/>
      <c r="B329" s="46"/>
      <c r="C329" s="46"/>
      <c r="D329" s="46"/>
      <c r="E329" s="46"/>
      <c r="F329" s="46"/>
      <c r="G329" s="46"/>
      <c r="H329" s="46"/>
      <c r="I329" s="46"/>
      <c r="J329" s="46"/>
      <c r="K329" s="46"/>
      <c r="L329" s="43"/>
    </row>
    <row r="330" spans="1:12" x14ac:dyDescent="0.25">
      <c r="A330" s="44"/>
      <c r="B330" s="46"/>
      <c r="C330" s="46"/>
      <c r="D330" s="46"/>
      <c r="E330" s="46"/>
      <c r="F330" s="46"/>
      <c r="G330" s="46"/>
      <c r="H330" s="46"/>
      <c r="I330" s="46"/>
      <c r="J330" s="46"/>
      <c r="K330" s="46"/>
      <c r="L330" s="43"/>
    </row>
    <row r="331" spans="1:12" x14ac:dyDescent="0.25">
      <c r="A331" s="44"/>
      <c r="B331" s="46"/>
      <c r="C331" s="46"/>
      <c r="D331" s="46"/>
      <c r="E331" s="46"/>
      <c r="F331" s="46"/>
      <c r="G331" s="46"/>
      <c r="H331" s="46"/>
      <c r="I331" s="46"/>
      <c r="J331" s="46"/>
      <c r="K331" s="46"/>
      <c r="L331" s="43"/>
    </row>
    <row r="332" spans="1:12" x14ac:dyDescent="0.25">
      <c r="A332" s="44"/>
      <c r="B332" s="46"/>
      <c r="C332" s="46"/>
      <c r="D332" s="46"/>
      <c r="E332" s="46"/>
      <c r="F332" s="46"/>
      <c r="G332" s="46"/>
      <c r="H332" s="46"/>
      <c r="I332" s="46"/>
      <c r="J332" s="46"/>
      <c r="K332" s="46"/>
      <c r="L332" s="43"/>
    </row>
    <row r="333" spans="1:12" x14ac:dyDescent="0.25">
      <c r="A333" s="44"/>
      <c r="B333" s="46"/>
      <c r="C333" s="46"/>
      <c r="D333" s="46"/>
      <c r="E333" s="46"/>
      <c r="F333" s="46"/>
      <c r="G333" s="46"/>
      <c r="H333" s="46"/>
      <c r="I333" s="46"/>
      <c r="J333" s="46"/>
      <c r="K333" s="46"/>
      <c r="L333" s="43"/>
    </row>
    <row r="334" spans="1:12" x14ac:dyDescent="0.25">
      <c r="A334" s="44"/>
      <c r="B334" s="46"/>
      <c r="C334" s="46"/>
      <c r="D334" s="46"/>
      <c r="E334" s="46"/>
      <c r="F334" s="46"/>
      <c r="G334" s="46"/>
      <c r="H334" s="46"/>
      <c r="I334" s="46"/>
      <c r="J334" s="46"/>
      <c r="K334" s="46"/>
      <c r="L334" s="43"/>
    </row>
    <row r="335" spans="1:12" x14ac:dyDescent="0.25">
      <c r="A335" s="44"/>
      <c r="B335" s="46"/>
      <c r="C335" s="46"/>
      <c r="D335" s="46"/>
      <c r="E335" s="46"/>
      <c r="F335" s="46"/>
      <c r="G335" s="46"/>
      <c r="H335" s="46"/>
      <c r="I335" s="46"/>
      <c r="J335" s="46"/>
      <c r="K335" s="46"/>
      <c r="L335" s="43"/>
    </row>
    <row r="336" spans="1:12" x14ac:dyDescent="0.25">
      <c r="A336" s="44"/>
      <c r="B336" s="46"/>
      <c r="C336" s="46"/>
      <c r="D336" s="46"/>
      <c r="E336" s="46"/>
      <c r="F336" s="46"/>
      <c r="G336" s="46"/>
      <c r="H336" s="46"/>
      <c r="I336" s="46"/>
      <c r="J336" s="46"/>
      <c r="K336" s="46"/>
      <c r="L336" s="43"/>
    </row>
    <row r="337" spans="1:12" x14ac:dyDescent="0.25">
      <c r="A337" s="44"/>
      <c r="B337" s="46"/>
      <c r="C337" s="46"/>
      <c r="D337" s="46"/>
      <c r="E337" s="46"/>
      <c r="F337" s="46"/>
      <c r="G337" s="46"/>
      <c r="H337" s="46"/>
      <c r="I337" s="46"/>
      <c r="J337" s="46"/>
      <c r="K337" s="46"/>
      <c r="L337" s="43"/>
    </row>
    <row r="338" spans="1:12" x14ac:dyDescent="0.25">
      <c r="A338" s="44"/>
      <c r="B338" s="46"/>
      <c r="C338" s="46"/>
      <c r="D338" s="46"/>
      <c r="E338" s="46"/>
      <c r="F338" s="46"/>
      <c r="G338" s="46"/>
      <c r="H338" s="46"/>
      <c r="I338" s="46"/>
      <c r="J338" s="46"/>
      <c r="K338" s="46"/>
      <c r="L338" s="43"/>
    </row>
    <row r="339" spans="1:12" x14ac:dyDescent="0.25">
      <c r="A339" s="44"/>
      <c r="B339" s="46"/>
      <c r="C339" s="46"/>
      <c r="D339" s="46"/>
      <c r="E339" s="46"/>
      <c r="F339" s="46"/>
      <c r="G339" s="46"/>
      <c r="H339" s="46"/>
      <c r="I339" s="46"/>
      <c r="J339" s="46"/>
      <c r="K339" s="46"/>
      <c r="L339" s="43"/>
    </row>
    <row r="340" spans="1:12" x14ac:dyDescent="0.25">
      <c r="A340" s="44"/>
      <c r="B340" s="46"/>
      <c r="C340" s="46"/>
      <c r="D340" s="46"/>
      <c r="E340" s="46"/>
      <c r="F340" s="46"/>
      <c r="G340" s="46"/>
      <c r="H340" s="46"/>
      <c r="I340" s="46"/>
      <c r="J340" s="46"/>
      <c r="K340" s="46"/>
      <c r="L340" s="43"/>
    </row>
    <row r="341" spans="1:12" x14ac:dyDescent="0.25">
      <c r="A341" s="44"/>
      <c r="B341" s="46"/>
      <c r="C341" s="46"/>
      <c r="D341" s="46"/>
      <c r="E341" s="46"/>
      <c r="F341" s="46"/>
      <c r="G341" s="46"/>
      <c r="H341" s="46"/>
      <c r="I341" s="46"/>
      <c r="J341" s="46"/>
      <c r="K341" s="46"/>
      <c r="L341" s="43"/>
    </row>
    <row r="342" spans="1:12" x14ac:dyDescent="0.25">
      <c r="A342" s="44"/>
      <c r="B342" s="46"/>
      <c r="C342" s="46"/>
      <c r="D342" s="46"/>
      <c r="E342" s="46"/>
      <c r="F342" s="46"/>
      <c r="G342" s="46"/>
      <c r="H342" s="46"/>
      <c r="I342" s="46"/>
      <c r="J342" s="46"/>
      <c r="K342" s="46"/>
      <c r="L342" s="43"/>
    </row>
    <row r="343" spans="1:12" x14ac:dyDescent="0.25">
      <c r="A343" s="44"/>
      <c r="B343" s="46"/>
      <c r="C343" s="46"/>
      <c r="D343" s="46"/>
      <c r="E343" s="46"/>
      <c r="F343" s="46"/>
      <c r="G343" s="46"/>
      <c r="H343" s="46"/>
      <c r="I343" s="46"/>
      <c r="J343" s="46"/>
      <c r="K343" s="46"/>
      <c r="L343" s="43"/>
    </row>
    <row r="344" spans="1:12" x14ac:dyDescent="0.25">
      <c r="A344" s="44"/>
      <c r="B344" s="46"/>
      <c r="C344" s="46"/>
      <c r="D344" s="46"/>
      <c r="E344" s="46"/>
      <c r="F344" s="46"/>
      <c r="G344" s="46"/>
      <c r="H344" s="46"/>
      <c r="I344" s="46"/>
      <c r="J344" s="46"/>
      <c r="K344" s="46"/>
      <c r="L344" s="43"/>
    </row>
    <row r="345" spans="1:12" x14ac:dyDescent="0.25">
      <c r="A345" s="44"/>
      <c r="B345" s="46"/>
      <c r="C345" s="46"/>
      <c r="D345" s="46"/>
      <c r="E345" s="46"/>
      <c r="F345" s="46"/>
      <c r="G345" s="46"/>
      <c r="H345" s="46"/>
      <c r="I345" s="46"/>
      <c r="J345" s="46"/>
      <c r="K345" s="46"/>
      <c r="L345" s="43"/>
    </row>
    <row r="346" spans="1:12" x14ac:dyDescent="0.25">
      <c r="A346" s="44"/>
      <c r="B346" s="46"/>
      <c r="C346" s="46"/>
      <c r="D346" s="46"/>
      <c r="E346" s="46"/>
      <c r="F346" s="46"/>
      <c r="G346" s="46"/>
      <c r="H346" s="46"/>
      <c r="I346" s="46"/>
      <c r="J346" s="46"/>
      <c r="K346" s="46"/>
      <c r="L346" s="43"/>
    </row>
    <row r="347" spans="1:12" x14ac:dyDescent="0.25">
      <c r="A347" s="44"/>
      <c r="B347" s="46"/>
      <c r="C347" s="46"/>
      <c r="D347" s="46"/>
      <c r="E347" s="46"/>
      <c r="F347" s="46"/>
      <c r="G347" s="46"/>
      <c r="H347" s="46"/>
      <c r="I347" s="46"/>
      <c r="J347" s="46"/>
      <c r="K347" s="46"/>
      <c r="L347" s="43"/>
    </row>
    <row r="348" spans="1:12" x14ac:dyDescent="0.25">
      <c r="A348" s="44"/>
      <c r="B348" s="46"/>
      <c r="C348" s="46"/>
      <c r="D348" s="46"/>
      <c r="E348" s="46"/>
      <c r="F348" s="46"/>
      <c r="G348" s="46"/>
      <c r="H348" s="46"/>
      <c r="I348" s="46"/>
      <c r="J348" s="46"/>
      <c r="K348" s="46"/>
      <c r="L348" s="43"/>
    </row>
    <row r="349" spans="1:12" x14ac:dyDescent="0.25">
      <c r="A349" s="44"/>
      <c r="B349" s="46"/>
      <c r="C349" s="46"/>
      <c r="D349" s="46"/>
      <c r="E349" s="46"/>
      <c r="F349" s="46"/>
      <c r="G349" s="46"/>
      <c r="H349" s="46"/>
      <c r="I349" s="46"/>
      <c r="J349" s="46"/>
      <c r="K349" s="46"/>
      <c r="L349" s="43"/>
    </row>
    <row r="350" spans="1:12" x14ac:dyDescent="0.25">
      <c r="A350" s="44"/>
      <c r="B350" s="46"/>
      <c r="C350" s="46"/>
      <c r="D350" s="46"/>
      <c r="E350" s="46"/>
      <c r="F350" s="46"/>
      <c r="G350" s="46"/>
      <c r="H350" s="46"/>
      <c r="I350" s="46"/>
      <c r="J350" s="46"/>
      <c r="K350" s="46"/>
      <c r="L350" s="43"/>
    </row>
    <row r="351" spans="1:12" x14ac:dyDescent="0.25">
      <c r="A351" s="44"/>
      <c r="B351" s="46"/>
      <c r="C351" s="46"/>
      <c r="D351" s="46"/>
      <c r="E351" s="46"/>
      <c r="F351" s="46"/>
      <c r="G351" s="46"/>
      <c r="H351" s="46"/>
      <c r="I351" s="46"/>
      <c r="J351" s="46"/>
      <c r="K351" s="46"/>
      <c r="L351" s="43"/>
    </row>
    <row r="352" spans="1:12" x14ac:dyDescent="0.25">
      <c r="A352" s="44"/>
      <c r="B352" s="46"/>
      <c r="C352" s="46"/>
      <c r="D352" s="46"/>
      <c r="E352" s="46"/>
      <c r="F352" s="46"/>
      <c r="G352" s="46"/>
      <c r="H352" s="46"/>
      <c r="I352" s="46"/>
      <c r="J352" s="46"/>
      <c r="K352" s="46"/>
      <c r="L352" s="43"/>
    </row>
    <row r="353" spans="1:12" x14ac:dyDescent="0.25">
      <c r="A353" s="44"/>
      <c r="B353" s="46"/>
      <c r="C353" s="46"/>
      <c r="D353" s="46"/>
      <c r="E353" s="46"/>
      <c r="F353" s="46"/>
      <c r="G353" s="46"/>
      <c r="H353" s="46"/>
      <c r="I353" s="46"/>
      <c r="J353" s="46"/>
      <c r="K353" s="46"/>
      <c r="L353" s="43"/>
    </row>
    <row r="354" spans="1:12" x14ac:dyDescent="0.25">
      <c r="A354" s="44"/>
      <c r="B354" s="46"/>
      <c r="C354" s="46"/>
      <c r="D354" s="46"/>
      <c r="E354" s="46"/>
      <c r="F354" s="46"/>
      <c r="G354" s="46"/>
      <c r="H354" s="46"/>
      <c r="I354" s="46"/>
      <c r="J354" s="46"/>
      <c r="K354" s="46"/>
      <c r="L354" s="43"/>
    </row>
    <row r="355" spans="1:12" x14ac:dyDescent="0.25">
      <c r="A355" s="44"/>
      <c r="B355" s="46"/>
      <c r="C355" s="46"/>
      <c r="D355" s="46"/>
      <c r="E355" s="46"/>
      <c r="F355" s="46"/>
      <c r="G355" s="46"/>
      <c r="H355" s="46"/>
      <c r="I355" s="46"/>
      <c r="J355" s="46"/>
      <c r="K355" s="46"/>
      <c r="L355" s="43"/>
    </row>
    <row r="356" spans="1:12" x14ac:dyDescent="0.25">
      <c r="A356" s="44"/>
      <c r="B356" s="46"/>
      <c r="C356" s="46"/>
      <c r="D356" s="46"/>
      <c r="E356" s="46"/>
      <c r="F356" s="46"/>
      <c r="G356" s="46"/>
      <c r="H356" s="46"/>
      <c r="I356" s="46"/>
      <c r="J356" s="46"/>
      <c r="K356" s="46"/>
      <c r="L356" s="43"/>
    </row>
    <row r="357" spans="1:12" x14ac:dyDescent="0.25">
      <c r="A357" s="44"/>
      <c r="B357" s="46"/>
      <c r="C357" s="46"/>
      <c r="D357" s="46"/>
      <c r="E357" s="46"/>
      <c r="F357" s="46"/>
      <c r="G357" s="46"/>
      <c r="H357" s="46"/>
      <c r="I357" s="46"/>
      <c r="J357" s="46"/>
      <c r="K357" s="46"/>
      <c r="L357" s="43"/>
    </row>
    <row r="358" spans="1:12" x14ac:dyDescent="0.25">
      <c r="A358" s="44"/>
      <c r="B358" s="46"/>
      <c r="C358" s="46"/>
      <c r="D358" s="46"/>
      <c r="E358" s="46"/>
      <c r="F358" s="46"/>
      <c r="G358" s="46"/>
      <c r="H358" s="46"/>
      <c r="I358" s="46"/>
      <c r="J358" s="46"/>
      <c r="K358" s="46"/>
      <c r="L358" s="43"/>
    </row>
    <row r="359" spans="1:12" x14ac:dyDescent="0.25">
      <c r="A359" s="44"/>
      <c r="B359" s="46"/>
      <c r="C359" s="46"/>
      <c r="D359" s="46"/>
      <c r="E359" s="46"/>
      <c r="F359" s="46"/>
      <c r="G359" s="46"/>
      <c r="H359" s="46"/>
      <c r="I359" s="46"/>
      <c r="J359" s="46"/>
      <c r="K359" s="46"/>
      <c r="L359" s="43"/>
    </row>
    <row r="360" spans="1:12" x14ac:dyDescent="0.25">
      <c r="A360" s="44"/>
      <c r="B360" s="46"/>
      <c r="C360" s="46"/>
      <c r="D360" s="46"/>
      <c r="E360" s="46"/>
      <c r="F360" s="46"/>
      <c r="G360" s="46"/>
      <c r="H360" s="46"/>
      <c r="I360" s="46"/>
      <c r="J360" s="46"/>
      <c r="K360" s="46"/>
      <c r="L360" s="43"/>
    </row>
    <row r="361" spans="1:12" x14ac:dyDescent="0.25">
      <c r="A361" s="44"/>
      <c r="B361" s="46"/>
      <c r="C361" s="46"/>
      <c r="D361" s="46"/>
      <c r="E361" s="46"/>
      <c r="F361" s="46"/>
      <c r="G361" s="46"/>
      <c r="H361" s="46"/>
      <c r="I361" s="46"/>
      <c r="J361" s="46"/>
      <c r="K361" s="46"/>
      <c r="L361" s="43"/>
    </row>
    <row r="362" spans="1:12" x14ac:dyDescent="0.25">
      <c r="A362" s="44"/>
      <c r="B362" s="46"/>
      <c r="C362" s="46"/>
      <c r="D362" s="46"/>
      <c r="E362" s="46"/>
      <c r="F362" s="46"/>
      <c r="G362" s="46"/>
      <c r="H362" s="46"/>
      <c r="I362" s="46"/>
      <c r="J362" s="46"/>
      <c r="K362" s="46"/>
      <c r="L362" s="43"/>
    </row>
    <row r="363" spans="1:12" x14ac:dyDescent="0.25">
      <c r="A363" s="44"/>
      <c r="B363" s="46"/>
      <c r="C363" s="46"/>
      <c r="D363" s="46"/>
      <c r="E363" s="46"/>
      <c r="F363" s="46"/>
      <c r="G363" s="46"/>
      <c r="H363" s="46"/>
      <c r="I363" s="46"/>
      <c r="J363" s="46"/>
      <c r="K363" s="46"/>
      <c r="L363" s="43"/>
    </row>
    <row r="364" spans="1:12" x14ac:dyDescent="0.25">
      <c r="A364" s="44"/>
      <c r="B364" s="46"/>
      <c r="C364" s="46"/>
      <c r="D364" s="46"/>
      <c r="E364" s="46"/>
      <c r="F364" s="46"/>
      <c r="G364" s="46"/>
      <c r="H364" s="46"/>
      <c r="I364" s="46"/>
      <c r="J364" s="46"/>
      <c r="K364" s="46"/>
      <c r="L364" s="43"/>
    </row>
    <row r="365" spans="1:12" x14ac:dyDescent="0.25">
      <c r="A365" s="44"/>
      <c r="B365" s="46"/>
      <c r="C365" s="46"/>
      <c r="D365" s="46"/>
      <c r="E365" s="46"/>
      <c r="F365" s="46"/>
      <c r="G365" s="46"/>
      <c r="H365" s="46"/>
      <c r="I365" s="46"/>
      <c r="J365" s="46"/>
      <c r="K365" s="46"/>
      <c r="L365" s="43"/>
    </row>
    <row r="366" spans="1:12" x14ac:dyDescent="0.25">
      <c r="A366" s="44"/>
      <c r="B366" s="46"/>
      <c r="C366" s="46"/>
      <c r="D366" s="46"/>
      <c r="E366" s="46"/>
      <c r="F366" s="46"/>
      <c r="G366" s="46"/>
      <c r="H366" s="46"/>
      <c r="I366" s="46"/>
      <c r="J366" s="46"/>
      <c r="K366" s="46"/>
      <c r="L366" s="43"/>
    </row>
    <row r="367" spans="1:12" x14ac:dyDescent="0.25">
      <c r="A367" s="44"/>
      <c r="B367" s="46"/>
      <c r="C367" s="46"/>
      <c r="D367" s="46"/>
      <c r="E367" s="46"/>
      <c r="F367" s="46"/>
      <c r="G367" s="46"/>
      <c r="H367" s="46"/>
      <c r="I367" s="46"/>
      <c r="J367" s="46"/>
      <c r="K367" s="46"/>
      <c r="L367" s="43"/>
    </row>
    <row r="368" spans="1:12" x14ac:dyDescent="0.25">
      <c r="A368" s="44"/>
      <c r="B368" s="46"/>
      <c r="C368" s="46"/>
      <c r="D368" s="46"/>
      <c r="E368" s="46"/>
      <c r="F368" s="46"/>
      <c r="G368" s="46"/>
      <c r="H368" s="46"/>
      <c r="I368" s="46"/>
      <c r="J368" s="46"/>
      <c r="K368" s="46"/>
      <c r="L368" s="43"/>
    </row>
    <row r="369" spans="1:12" x14ac:dyDescent="0.25">
      <c r="A369" s="44"/>
      <c r="B369" s="46"/>
      <c r="C369" s="46"/>
      <c r="D369" s="46"/>
      <c r="E369" s="46"/>
      <c r="F369" s="46"/>
      <c r="G369" s="46"/>
      <c r="H369" s="46"/>
      <c r="I369" s="46"/>
      <c r="J369" s="46"/>
      <c r="K369" s="46"/>
      <c r="L369" s="43"/>
    </row>
    <row r="370" spans="1:12" x14ac:dyDescent="0.25">
      <c r="A370" s="44"/>
      <c r="B370" s="46"/>
      <c r="C370" s="46"/>
      <c r="D370" s="46"/>
      <c r="E370" s="46"/>
      <c r="F370" s="46"/>
      <c r="G370" s="46"/>
      <c r="H370" s="46"/>
      <c r="I370" s="46"/>
      <c r="J370" s="46"/>
      <c r="K370" s="46"/>
      <c r="L370" s="43"/>
    </row>
    <row r="371" spans="1:12" x14ac:dyDescent="0.25">
      <c r="A371" s="44"/>
      <c r="B371" s="46"/>
      <c r="C371" s="46"/>
      <c r="D371" s="46"/>
      <c r="E371" s="46"/>
      <c r="F371" s="46"/>
      <c r="G371" s="46"/>
      <c r="H371" s="46"/>
      <c r="I371" s="46"/>
      <c r="J371" s="46"/>
      <c r="K371" s="46"/>
      <c r="L371" s="43"/>
    </row>
    <row r="372" spans="1:12" x14ac:dyDescent="0.25">
      <c r="A372" s="44"/>
      <c r="B372" s="46"/>
      <c r="C372" s="46"/>
      <c r="D372" s="46"/>
      <c r="E372" s="46"/>
      <c r="F372" s="46"/>
      <c r="G372" s="46"/>
      <c r="H372" s="46"/>
      <c r="I372" s="46"/>
      <c r="J372" s="46"/>
      <c r="K372" s="46"/>
      <c r="L372" s="43"/>
    </row>
    <row r="373" spans="1:12" x14ac:dyDescent="0.25">
      <c r="A373" s="44"/>
      <c r="B373" s="46"/>
      <c r="C373" s="46"/>
      <c r="D373" s="46"/>
      <c r="E373" s="46"/>
      <c r="F373" s="46"/>
      <c r="G373" s="46"/>
      <c r="H373" s="46"/>
      <c r="I373" s="46"/>
      <c r="J373" s="46"/>
      <c r="K373" s="46"/>
      <c r="L373" s="43"/>
    </row>
    <row r="374" spans="1:12" x14ac:dyDescent="0.25">
      <c r="A374" s="44"/>
      <c r="B374" s="46"/>
      <c r="C374" s="46"/>
      <c r="D374" s="46"/>
      <c r="E374" s="46"/>
      <c r="F374" s="46"/>
      <c r="G374" s="46"/>
      <c r="H374" s="46"/>
      <c r="I374" s="46"/>
      <c r="J374" s="46"/>
      <c r="K374" s="46"/>
      <c r="L374" s="43"/>
    </row>
    <row r="375" spans="1:12" x14ac:dyDescent="0.25">
      <c r="A375" s="44"/>
      <c r="B375" s="46"/>
      <c r="C375" s="46"/>
      <c r="D375" s="46"/>
      <c r="E375" s="46"/>
      <c r="F375" s="46"/>
      <c r="G375" s="46"/>
      <c r="H375" s="46"/>
      <c r="I375" s="46"/>
      <c r="J375" s="46"/>
      <c r="K375" s="46"/>
      <c r="L375" s="43"/>
    </row>
    <row r="376" spans="1:12" x14ac:dyDescent="0.25">
      <c r="A376" s="44"/>
      <c r="B376" s="46"/>
      <c r="C376" s="46"/>
      <c r="D376" s="46"/>
      <c r="E376" s="46"/>
      <c r="F376" s="46"/>
      <c r="G376" s="46"/>
      <c r="H376" s="46"/>
      <c r="I376" s="46"/>
      <c r="J376" s="46"/>
      <c r="K376" s="46"/>
      <c r="L376" s="43"/>
    </row>
    <row r="377" spans="1:12" x14ac:dyDescent="0.25">
      <c r="A377" s="44"/>
      <c r="B377" s="46"/>
      <c r="C377" s="46"/>
      <c r="D377" s="46"/>
      <c r="E377" s="46"/>
      <c r="F377" s="46"/>
      <c r="G377" s="46"/>
      <c r="H377" s="46"/>
      <c r="I377" s="46"/>
      <c r="J377" s="46"/>
      <c r="K377" s="46"/>
      <c r="L377" s="43"/>
    </row>
    <row r="378" spans="1:12" x14ac:dyDescent="0.25">
      <c r="A378" s="44"/>
      <c r="B378" s="46"/>
      <c r="C378" s="46"/>
      <c r="D378" s="46"/>
      <c r="E378" s="46"/>
      <c r="F378" s="46"/>
      <c r="G378" s="46"/>
      <c r="H378" s="46"/>
      <c r="I378" s="46"/>
      <c r="J378" s="46"/>
      <c r="K378" s="46"/>
      <c r="L378" s="43"/>
    </row>
    <row r="379" spans="1:12" x14ac:dyDescent="0.25">
      <c r="A379" s="44"/>
      <c r="B379" s="46"/>
      <c r="C379" s="46"/>
      <c r="D379" s="46"/>
      <c r="E379" s="46"/>
      <c r="F379" s="46"/>
      <c r="G379" s="46"/>
      <c r="H379" s="46"/>
      <c r="I379" s="46"/>
      <c r="J379" s="46"/>
      <c r="K379" s="46"/>
      <c r="L379" s="43"/>
    </row>
    <row r="380" spans="1:12" x14ac:dyDescent="0.25">
      <c r="A380" s="44"/>
      <c r="B380" s="46"/>
      <c r="C380" s="46"/>
      <c r="D380" s="46"/>
      <c r="E380" s="46"/>
      <c r="F380" s="46"/>
      <c r="G380" s="46"/>
      <c r="H380" s="46"/>
      <c r="I380" s="46"/>
      <c r="J380" s="46"/>
      <c r="K380" s="46"/>
      <c r="L380" s="43"/>
    </row>
    <row r="381" spans="1:12" x14ac:dyDescent="0.25">
      <c r="A381" s="44"/>
      <c r="B381" s="46"/>
      <c r="C381" s="46"/>
      <c r="D381" s="46"/>
      <c r="E381" s="46"/>
      <c r="F381" s="46"/>
      <c r="G381" s="46"/>
      <c r="H381" s="46"/>
      <c r="I381" s="46"/>
      <c r="J381" s="46"/>
      <c r="K381" s="46"/>
      <c r="L381" s="43"/>
    </row>
    <row r="382" spans="1:12" x14ac:dyDescent="0.25">
      <c r="A382" s="44"/>
      <c r="B382" s="46"/>
      <c r="C382" s="46"/>
      <c r="D382" s="46"/>
      <c r="E382" s="46"/>
      <c r="F382" s="46"/>
      <c r="G382" s="46"/>
      <c r="H382" s="46"/>
      <c r="I382" s="46"/>
      <c r="J382" s="46"/>
      <c r="K382" s="46"/>
      <c r="L382" s="43"/>
    </row>
    <row r="383" spans="1:12" x14ac:dyDescent="0.25">
      <c r="A383" s="44"/>
      <c r="B383" s="46"/>
      <c r="C383" s="46"/>
      <c r="D383" s="46"/>
      <c r="E383" s="46"/>
      <c r="F383" s="46"/>
      <c r="G383" s="46"/>
      <c r="H383" s="46"/>
      <c r="I383" s="46"/>
      <c r="J383" s="46"/>
      <c r="K383" s="46"/>
      <c r="L383" s="43"/>
    </row>
    <row r="384" spans="1:12" x14ac:dyDescent="0.25">
      <c r="A384" s="44"/>
      <c r="B384" s="46"/>
      <c r="C384" s="46"/>
      <c r="D384" s="46"/>
      <c r="E384" s="46"/>
      <c r="F384" s="46"/>
      <c r="G384" s="46"/>
      <c r="H384" s="46"/>
      <c r="I384" s="46"/>
      <c r="J384" s="46"/>
      <c r="K384" s="46"/>
      <c r="L384" s="43"/>
    </row>
    <row r="385" spans="1:12" x14ac:dyDescent="0.25">
      <c r="A385" s="44"/>
      <c r="B385" s="46"/>
      <c r="C385" s="46"/>
      <c r="D385" s="46"/>
      <c r="E385" s="46"/>
      <c r="F385" s="46"/>
      <c r="G385" s="46"/>
      <c r="H385" s="46"/>
      <c r="I385" s="46"/>
      <c r="J385" s="46"/>
      <c r="K385" s="46"/>
      <c r="L385" s="43"/>
    </row>
    <row r="386" spans="1:12" x14ac:dyDescent="0.25">
      <c r="A386" s="44"/>
      <c r="B386" s="46"/>
      <c r="C386" s="46"/>
      <c r="D386" s="46"/>
      <c r="E386" s="46"/>
      <c r="F386" s="46"/>
      <c r="G386" s="46"/>
      <c r="H386" s="46"/>
      <c r="I386" s="46"/>
      <c r="J386" s="46"/>
      <c r="K386" s="46"/>
      <c r="L386" s="43"/>
    </row>
    <row r="387" spans="1:12" x14ac:dyDescent="0.25">
      <c r="A387" s="44"/>
      <c r="B387" s="46"/>
      <c r="C387" s="46"/>
      <c r="D387" s="46"/>
      <c r="E387" s="46"/>
      <c r="F387" s="46"/>
      <c r="G387" s="46"/>
      <c r="H387" s="46"/>
      <c r="I387" s="46"/>
      <c r="J387" s="46"/>
      <c r="K387" s="46"/>
      <c r="L387" s="43"/>
    </row>
    <row r="388" spans="1:12" x14ac:dyDescent="0.25">
      <c r="A388" s="44"/>
      <c r="B388" s="46"/>
      <c r="C388" s="46"/>
      <c r="D388" s="46"/>
      <c r="E388" s="46"/>
      <c r="F388" s="46"/>
      <c r="G388" s="46"/>
      <c r="H388" s="46"/>
      <c r="I388" s="46"/>
      <c r="J388" s="46"/>
      <c r="K388" s="46"/>
      <c r="L388" s="43"/>
    </row>
    <row r="389" spans="1:12" x14ac:dyDescent="0.25">
      <c r="A389" s="44"/>
      <c r="B389" s="46"/>
      <c r="C389" s="46"/>
      <c r="D389" s="46"/>
      <c r="E389" s="46"/>
      <c r="F389" s="46"/>
      <c r="G389" s="46"/>
      <c r="H389" s="46"/>
      <c r="I389" s="46"/>
      <c r="J389" s="46"/>
      <c r="K389" s="46"/>
      <c r="L389" s="43"/>
    </row>
    <row r="390" spans="1:12" x14ac:dyDescent="0.25">
      <c r="A390" s="44"/>
      <c r="B390" s="46"/>
      <c r="C390" s="46"/>
      <c r="D390" s="46"/>
      <c r="E390" s="46"/>
      <c r="F390" s="46"/>
      <c r="G390" s="46"/>
      <c r="H390" s="46"/>
      <c r="I390" s="46"/>
      <c r="J390" s="46"/>
      <c r="K390" s="46"/>
      <c r="L390" s="43"/>
    </row>
    <row r="391" spans="1:12" x14ac:dyDescent="0.25">
      <c r="A391" s="44"/>
      <c r="B391" s="46"/>
      <c r="C391" s="46"/>
      <c r="D391" s="46"/>
      <c r="E391" s="46"/>
      <c r="F391" s="46"/>
      <c r="G391" s="46"/>
      <c r="H391" s="46"/>
      <c r="I391" s="46"/>
      <c r="J391" s="46"/>
      <c r="K391" s="46"/>
      <c r="L391" s="43"/>
    </row>
    <row r="392" spans="1:12" x14ac:dyDescent="0.25">
      <c r="A392" s="44"/>
      <c r="B392" s="46"/>
      <c r="C392" s="46"/>
      <c r="D392" s="46"/>
      <c r="E392" s="46"/>
      <c r="F392" s="46"/>
      <c r="G392" s="46"/>
      <c r="H392" s="46"/>
      <c r="I392" s="46"/>
      <c r="J392" s="46"/>
      <c r="K392" s="46"/>
      <c r="L392" s="43"/>
    </row>
    <row r="393" spans="1:12" x14ac:dyDescent="0.25">
      <c r="A393" s="44"/>
      <c r="B393" s="46"/>
      <c r="C393" s="46"/>
      <c r="D393" s="46"/>
      <c r="E393" s="46"/>
      <c r="F393" s="46"/>
      <c r="G393" s="46"/>
      <c r="H393" s="46"/>
      <c r="I393" s="46"/>
      <c r="J393" s="46"/>
      <c r="K393" s="46"/>
      <c r="L393" s="43"/>
    </row>
    <row r="394" spans="1:12" x14ac:dyDescent="0.25">
      <c r="A394" s="44"/>
      <c r="B394" s="46"/>
      <c r="C394" s="46"/>
      <c r="D394" s="46"/>
      <c r="E394" s="46"/>
      <c r="F394" s="46"/>
      <c r="G394" s="46"/>
      <c r="H394" s="46"/>
      <c r="I394" s="46"/>
      <c r="J394" s="46"/>
      <c r="K394" s="46"/>
      <c r="L394" s="43"/>
    </row>
    <row r="395" spans="1:12" x14ac:dyDescent="0.25">
      <c r="A395" s="44"/>
      <c r="B395" s="46"/>
      <c r="C395" s="46"/>
      <c r="D395" s="46"/>
      <c r="E395" s="46"/>
      <c r="F395" s="46"/>
      <c r="G395" s="46"/>
      <c r="H395" s="46"/>
      <c r="I395" s="46"/>
      <c r="J395" s="46"/>
      <c r="K395" s="46"/>
      <c r="L395" s="43"/>
    </row>
    <row r="396" spans="1:12" x14ac:dyDescent="0.25">
      <c r="A396" s="44"/>
      <c r="B396" s="46"/>
      <c r="C396" s="46"/>
      <c r="D396" s="46"/>
      <c r="E396" s="46"/>
      <c r="F396" s="46"/>
      <c r="G396" s="46"/>
      <c r="H396" s="46"/>
      <c r="I396" s="46"/>
      <c r="J396" s="46"/>
      <c r="K396" s="46"/>
      <c r="L396" s="43"/>
    </row>
    <row r="397" spans="1:12" x14ac:dyDescent="0.25">
      <c r="A397" s="44"/>
      <c r="B397" s="46"/>
      <c r="C397" s="46"/>
      <c r="D397" s="46"/>
      <c r="E397" s="46"/>
      <c r="F397" s="46"/>
      <c r="G397" s="46"/>
      <c r="H397" s="46"/>
      <c r="I397" s="46"/>
      <c r="J397" s="46"/>
      <c r="K397" s="46"/>
      <c r="L397" s="43"/>
    </row>
    <row r="398" spans="1:12" x14ac:dyDescent="0.25">
      <c r="A398" s="44"/>
      <c r="B398" s="46"/>
      <c r="C398" s="46"/>
      <c r="D398" s="46"/>
      <c r="E398" s="46"/>
      <c r="F398" s="46"/>
      <c r="G398" s="46"/>
      <c r="H398" s="46"/>
      <c r="I398" s="46"/>
      <c r="J398" s="46"/>
      <c r="K398" s="46"/>
      <c r="L398" s="43"/>
    </row>
    <row r="399" spans="1:12" x14ac:dyDescent="0.25">
      <c r="A399" s="44"/>
      <c r="B399" s="46"/>
      <c r="C399" s="46"/>
      <c r="D399" s="46"/>
      <c r="E399" s="46"/>
      <c r="F399" s="46"/>
      <c r="G399" s="46"/>
      <c r="H399" s="46"/>
      <c r="I399" s="46"/>
      <c r="J399" s="46"/>
      <c r="K399" s="46"/>
      <c r="L399" s="43"/>
    </row>
    <row r="400" spans="1:12" x14ac:dyDescent="0.25">
      <c r="A400" s="44"/>
      <c r="B400" s="46"/>
      <c r="C400" s="46"/>
      <c r="D400" s="46"/>
      <c r="E400" s="46"/>
      <c r="F400" s="46"/>
      <c r="G400" s="46"/>
      <c r="H400" s="46"/>
      <c r="I400" s="46"/>
      <c r="J400" s="46"/>
      <c r="K400" s="46"/>
      <c r="L400" s="43"/>
    </row>
    <row r="401" spans="1:12" x14ac:dyDescent="0.25">
      <c r="A401" s="44"/>
      <c r="B401" s="46"/>
      <c r="C401" s="46"/>
      <c r="D401" s="46"/>
      <c r="E401" s="46"/>
      <c r="F401" s="46"/>
      <c r="G401" s="46"/>
      <c r="H401" s="46"/>
      <c r="I401" s="46"/>
      <c r="J401" s="46"/>
      <c r="K401" s="46"/>
      <c r="L401" s="43"/>
    </row>
    <row r="402" spans="1:12" x14ac:dyDescent="0.25">
      <c r="A402" s="44"/>
      <c r="B402" s="46"/>
      <c r="C402" s="46"/>
      <c r="D402" s="46"/>
      <c r="E402" s="46"/>
      <c r="F402" s="46"/>
      <c r="G402" s="46"/>
      <c r="H402" s="46"/>
      <c r="I402" s="46"/>
      <c r="J402" s="46"/>
      <c r="K402" s="46"/>
      <c r="L402" s="43"/>
    </row>
    <row r="403" spans="1:12" x14ac:dyDescent="0.25">
      <c r="A403" s="44"/>
      <c r="B403" s="46"/>
      <c r="C403" s="46"/>
      <c r="D403" s="46"/>
      <c r="E403" s="46"/>
      <c r="F403" s="46"/>
      <c r="G403" s="46"/>
      <c r="H403" s="46"/>
      <c r="I403" s="46"/>
      <c r="J403" s="46"/>
      <c r="K403" s="46"/>
      <c r="L403" s="43"/>
    </row>
    <row r="404" spans="1:12" x14ac:dyDescent="0.25">
      <c r="A404" s="44"/>
      <c r="B404" s="46"/>
      <c r="C404" s="46"/>
      <c r="D404" s="46"/>
      <c r="E404" s="46"/>
      <c r="F404" s="46"/>
      <c r="G404" s="46"/>
      <c r="H404" s="46"/>
      <c r="I404" s="46"/>
      <c r="J404" s="46"/>
      <c r="K404" s="46"/>
      <c r="L404" s="43"/>
    </row>
    <row r="405" spans="1:12" x14ac:dyDescent="0.25">
      <c r="A405" s="44"/>
      <c r="B405" s="46"/>
      <c r="C405" s="46"/>
      <c r="D405" s="46"/>
      <c r="E405" s="46"/>
      <c r="F405" s="46"/>
      <c r="G405" s="46"/>
      <c r="H405" s="46"/>
      <c r="I405" s="46"/>
      <c r="J405" s="46"/>
      <c r="K405" s="46"/>
      <c r="L405" s="43"/>
    </row>
    <row r="406" spans="1:12" x14ac:dyDescent="0.25">
      <c r="A406" s="44"/>
      <c r="B406" s="46"/>
      <c r="C406" s="46"/>
      <c r="D406" s="46"/>
      <c r="E406" s="46"/>
      <c r="F406" s="46"/>
      <c r="G406" s="46"/>
      <c r="H406" s="46"/>
      <c r="I406" s="46"/>
      <c r="J406" s="46"/>
      <c r="K406" s="46"/>
      <c r="L406" s="43"/>
    </row>
    <row r="407" spans="1:12" x14ac:dyDescent="0.25">
      <c r="A407" s="44"/>
      <c r="B407" s="46"/>
      <c r="C407" s="46"/>
      <c r="D407" s="46"/>
      <c r="E407" s="46"/>
      <c r="F407" s="46"/>
      <c r="G407" s="46"/>
      <c r="H407" s="46"/>
      <c r="I407" s="46"/>
      <c r="J407" s="46"/>
      <c r="K407" s="46"/>
      <c r="L407" s="43"/>
    </row>
    <row r="408" spans="1:12" x14ac:dyDescent="0.25">
      <c r="A408" s="44"/>
      <c r="B408" s="46"/>
      <c r="C408" s="46"/>
      <c r="D408" s="46"/>
      <c r="E408" s="46"/>
      <c r="F408" s="46"/>
      <c r="G408" s="46"/>
      <c r="H408" s="46"/>
      <c r="I408" s="46"/>
      <c r="J408" s="46"/>
      <c r="K408" s="46"/>
      <c r="L408" s="43"/>
    </row>
    <row r="409" spans="1:12" x14ac:dyDescent="0.25">
      <c r="A409" s="44"/>
      <c r="B409" s="46"/>
      <c r="C409" s="46"/>
      <c r="D409" s="46"/>
      <c r="E409" s="46"/>
      <c r="F409" s="46"/>
      <c r="G409" s="46"/>
      <c r="H409" s="46"/>
      <c r="I409" s="46"/>
      <c r="J409" s="46"/>
      <c r="K409" s="46"/>
      <c r="L409" s="43"/>
    </row>
    <row r="410" spans="1:12" x14ac:dyDescent="0.25">
      <c r="A410" s="44"/>
      <c r="B410" s="46"/>
      <c r="C410" s="46"/>
      <c r="D410" s="46"/>
      <c r="E410" s="46"/>
      <c r="F410" s="46"/>
      <c r="G410" s="46"/>
      <c r="H410" s="46"/>
      <c r="I410" s="46"/>
      <c r="J410" s="46"/>
      <c r="K410" s="46"/>
      <c r="L410" s="43"/>
    </row>
    <row r="411" spans="1:12" x14ac:dyDescent="0.25">
      <c r="A411" s="44"/>
      <c r="B411" s="46"/>
      <c r="C411" s="46"/>
      <c r="D411" s="46"/>
      <c r="E411" s="46"/>
      <c r="F411" s="46"/>
      <c r="G411" s="46"/>
      <c r="H411" s="46"/>
      <c r="I411" s="46"/>
      <c r="J411" s="46"/>
      <c r="K411" s="46"/>
      <c r="L411" s="43"/>
    </row>
    <row r="412" spans="1:12" x14ac:dyDescent="0.25">
      <c r="A412" s="44"/>
      <c r="B412" s="46"/>
      <c r="C412" s="46"/>
      <c r="D412" s="46"/>
      <c r="E412" s="46"/>
      <c r="F412" s="46"/>
      <c r="G412" s="46"/>
      <c r="H412" s="46"/>
      <c r="I412" s="46"/>
      <c r="J412" s="46"/>
      <c r="K412" s="46"/>
      <c r="L412" s="43"/>
    </row>
    <row r="413" spans="1:12" x14ac:dyDescent="0.25">
      <c r="A413" s="44"/>
      <c r="B413" s="46"/>
      <c r="C413" s="46"/>
      <c r="D413" s="46"/>
      <c r="E413" s="46"/>
      <c r="F413" s="46"/>
      <c r="G413" s="46"/>
      <c r="H413" s="46"/>
      <c r="I413" s="46"/>
      <c r="J413" s="46"/>
      <c r="K413" s="46"/>
      <c r="L413" s="43"/>
    </row>
    <row r="414" spans="1:12" x14ac:dyDescent="0.25">
      <c r="A414" s="44"/>
      <c r="B414" s="46"/>
      <c r="C414" s="46"/>
      <c r="D414" s="46"/>
      <c r="E414" s="46"/>
      <c r="F414" s="46"/>
      <c r="G414" s="46"/>
      <c r="H414" s="46"/>
      <c r="I414" s="46"/>
      <c r="J414" s="46"/>
      <c r="K414" s="46"/>
      <c r="L414" s="43"/>
    </row>
    <row r="415" spans="1:12" x14ac:dyDescent="0.25">
      <c r="A415" s="44"/>
      <c r="B415" s="46"/>
      <c r="C415" s="46"/>
      <c r="D415" s="46"/>
      <c r="E415" s="46"/>
      <c r="F415" s="46"/>
      <c r="G415" s="46"/>
      <c r="H415" s="46"/>
      <c r="I415" s="46"/>
      <c r="J415" s="46"/>
      <c r="K415" s="46"/>
      <c r="L415" s="43"/>
    </row>
    <row r="416" spans="1:12" x14ac:dyDescent="0.25">
      <c r="A416" s="44"/>
      <c r="B416" s="46"/>
      <c r="C416" s="46"/>
      <c r="D416" s="46"/>
      <c r="E416" s="46"/>
      <c r="F416" s="46"/>
      <c r="G416" s="46"/>
      <c r="H416" s="46"/>
      <c r="I416" s="46"/>
      <c r="J416" s="46"/>
      <c r="K416" s="46"/>
      <c r="L416" s="43"/>
    </row>
    <row r="417" spans="1:12" x14ac:dyDescent="0.25">
      <c r="A417" s="44"/>
      <c r="B417" s="46"/>
      <c r="C417" s="46"/>
      <c r="D417" s="46"/>
      <c r="E417" s="46"/>
      <c r="F417" s="46"/>
      <c r="G417" s="46"/>
      <c r="H417" s="46"/>
      <c r="I417" s="46"/>
      <c r="J417" s="46"/>
      <c r="K417" s="46"/>
      <c r="L417" s="43"/>
    </row>
    <row r="418" spans="1:12" x14ac:dyDescent="0.25">
      <c r="A418" s="44"/>
      <c r="B418" s="46"/>
      <c r="C418" s="46"/>
      <c r="D418" s="46"/>
      <c r="E418" s="46"/>
      <c r="F418" s="46"/>
      <c r="G418" s="46"/>
      <c r="H418" s="46"/>
      <c r="I418" s="46"/>
      <c r="J418" s="46"/>
      <c r="K418" s="46"/>
      <c r="L418" s="43"/>
    </row>
    <row r="419" spans="1:12" x14ac:dyDescent="0.25">
      <c r="A419" s="44"/>
      <c r="B419" s="46"/>
      <c r="C419" s="46"/>
      <c r="D419" s="46"/>
      <c r="E419" s="46"/>
      <c r="F419" s="46"/>
      <c r="G419" s="46"/>
      <c r="H419" s="46"/>
      <c r="I419" s="46"/>
      <c r="J419" s="46"/>
      <c r="K419" s="46"/>
      <c r="L419" s="43"/>
    </row>
    <row r="420" spans="1:12" x14ac:dyDescent="0.25">
      <c r="A420" s="44"/>
      <c r="B420" s="46"/>
      <c r="C420" s="46"/>
      <c r="D420" s="46"/>
      <c r="E420" s="46"/>
      <c r="F420" s="46"/>
      <c r="G420" s="46"/>
      <c r="H420" s="46"/>
      <c r="I420" s="46"/>
      <c r="J420" s="46"/>
      <c r="K420" s="46"/>
      <c r="L420" s="43"/>
    </row>
    <row r="421" spans="1:12" x14ac:dyDescent="0.25">
      <c r="A421" s="44"/>
      <c r="B421" s="46"/>
      <c r="C421" s="46"/>
      <c r="D421" s="46"/>
      <c r="E421" s="46"/>
      <c r="F421" s="46"/>
      <c r="G421" s="46"/>
      <c r="H421" s="46"/>
      <c r="I421" s="46"/>
      <c r="J421" s="46"/>
      <c r="K421" s="46"/>
      <c r="L421" s="43"/>
    </row>
    <row r="422" spans="1:12" x14ac:dyDescent="0.25">
      <c r="A422" s="44"/>
      <c r="B422" s="46"/>
      <c r="C422" s="46"/>
      <c r="D422" s="46"/>
      <c r="E422" s="46"/>
      <c r="F422" s="46"/>
      <c r="G422" s="46"/>
      <c r="H422" s="46"/>
      <c r="I422" s="46"/>
      <c r="J422" s="46"/>
      <c r="K422" s="46"/>
      <c r="L422" s="43"/>
    </row>
    <row r="423" spans="1:12" x14ac:dyDescent="0.25">
      <c r="A423" s="44"/>
      <c r="B423" s="46"/>
      <c r="C423" s="46"/>
      <c r="D423" s="46"/>
      <c r="E423" s="46"/>
      <c r="F423" s="46"/>
      <c r="G423" s="46"/>
      <c r="H423" s="46"/>
      <c r="I423" s="46"/>
      <c r="J423" s="46"/>
      <c r="K423" s="46"/>
      <c r="L423" s="43"/>
    </row>
    <row r="424" spans="1:12" x14ac:dyDescent="0.25">
      <c r="A424" s="44"/>
      <c r="B424" s="46"/>
      <c r="C424" s="46"/>
      <c r="D424" s="46"/>
      <c r="E424" s="46"/>
      <c r="F424" s="46"/>
      <c r="G424" s="46"/>
      <c r="H424" s="46"/>
      <c r="I424" s="46"/>
      <c r="J424" s="46"/>
      <c r="K424" s="46"/>
      <c r="L424" s="43"/>
    </row>
    <row r="425" spans="1:12" x14ac:dyDescent="0.25">
      <c r="A425" s="44"/>
      <c r="B425" s="46"/>
      <c r="C425" s="46"/>
      <c r="D425" s="46"/>
      <c r="E425" s="46"/>
      <c r="F425" s="46"/>
      <c r="G425" s="46"/>
      <c r="H425" s="46"/>
      <c r="I425" s="46"/>
      <c r="J425" s="46"/>
      <c r="K425" s="46"/>
      <c r="L425" s="43"/>
    </row>
    <row r="426" spans="1:12" x14ac:dyDescent="0.25">
      <c r="A426" s="44"/>
      <c r="B426" s="46"/>
      <c r="C426" s="46"/>
      <c r="D426" s="46"/>
      <c r="E426" s="46"/>
      <c r="F426" s="46"/>
      <c r="G426" s="46"/>
      <c r="H426" s="46"/>
      <c r="I426" s="46"/>
      <c r="J426" s="46"/>
      <c r="K426" s="46"/>
      <c r="L426" s="43"/>
    </row>
    <row r="427" spans="1:12" x14ac:dyDescent="0.25">
      <c r="A427" s="44"/>
      <c r="B427" s="46"/>
      <c r="C427" s="46"/>
      <c r="D427" s="46"/>
      <c r="E427" s="46"/>
      <c r="F427" s="46"/>
      <c r="G427" s="46"/>
      <c r="H427" s="46"/>
      <c r="I427" s="46"/>
      <c r="J427" s="46"/>
      <c r="K427" s="46"/>
      <c r="L427" s="43"/>
    </row>
    <row r="428" spans="1:12" x14ac:dyDescent="0.25">
      <c r="A428" s="44"/>
      <c r="B428" s="46"/>
      <c r="C428" s="46"/>
      <c r="D428" s="46"/>
      <c r="E428" s="46"/>
      <c r="F428" s="46"/>
      <c r="G428" s="46"/>
      <c r="H428" s="46"/>
      <c r="I428" s="46"/>
      <c r="J428" s="46"/>
      <c r="K428" s="46"/>
      <c r="L428" s="43"/>
    </row>
    <row r="429" spans="1:12" x14ac:dyDescent="0.25">
      <c r="A429" s="44"/>
      <c r="B429" s="46"/>
      <c r="C429" s="46"/>
      <c r="D429" s="46"/>
      <c r="E429" s="46"/>
      <c r="F429" s="46"/>
      <c r="G429" s="46"/>
      <c r="H429" s="46"/>
      <c r="I429" s="46"/>
      <c r="J429" s="46"/>
      <c r="K429" s="46"/>
      <c r="L429" s="43"/>
    </row>
    <row r="430" spans="1:12" x14ac:dyDescent="0.25">
      <c r="A430" s="44"/>
      <c r="B430" s="46"/>
      <c r="C430" s="46"/>
      <c r="D430" s="46"/>
      <c r="E430" s="46"/>
      <c r="F430" s="46"/>
      <c r="G430" s="46"/>
      <c r="H430" s="46"/>
      <c r="I430" s="46"/>
      <c r="J430" s="46"/>
      <c r="K430" s="46"/>
      <c r="L430" s="43"/>
    </row>
    <row r="431" spans="1:12" x14ac:dyDescent="0.25">
      <c r="A431" s="44"/>
      <c r="B431" s="46"/>
      <c r="C431" s="46"/>
      <c r="D431" s="46"/>
      <c r="E431" s="46"/>
      <c r="F431" s="46"/>
      <c r="G431" s="46"/>
      <c r="H431" s="46"/>
      <c r="I431" s="46"/>
      <c r="J431" s="46"/>
      <c r="K431" s="46"/>
      <c r="L431" s="43"/>
    </row>
    <row r="432" spans="1:12" x14ac:dyDescent="0.25">
      <c r="A432" s="44"/>
      <c r="B432" s="46"/>
      <c r="C432" s="46"/>
      <c r="D432" s="46"/>
      <c r="E432" s="46"/>
      <c r="F432" s="46"/>
      <c r="G432" s="46"/>
      <c r="H432" s="46"/>
      <c r="I432" s="46"/>
      <c r="J432" s="46"/>
      <c r="K432" s="46"/>
      <c r="L432" s="43"/>
    </row>
    <row r="433" spans="1:12" x14ac:dyDescent="0.25">
      <c r="A433" s="44"/>
      <c r="B433" s="46"/>
      <c r="C433" s="46"/>
      <c r="D433" s="46"/>
      <c r="E433" s="46"/>
      <c r="F433" s="46"/>
      <c r="G433" s="46"/>
      <c r="H433" s="46"/>
      <c r="I433" s="46"/>
      <c r="J433" s="46"/>
      <c r="K433" s="46"/>
      <c r="L433" s="43"/>
    </row>
    <row r="434" spans="1:12" x14ac:dyDescent="0.25">
      <c r="A434" s="44"/>
      <c r="B434" s="46"/>
      <c r="C434" s="46"/>
      <c r="D434" s="46"/>
      <c r="E434" s="46"/>
      <c r="F434" s="46"/>
      <c r="G434" s="46"/>
      <c r="H434" s="46"/>
      <c r="I434" s="46"/>
      <c r="J434" s="46"/>
      <c r="K434" s="46"/>
      <c r="L434" s="43"/>
    </row>
    <row r="435" spans="1:12" x14ac:dyDescent="0.25">
      <c r="A435" s="44"/>
      <c r="B435" s="46"/>
      <c r="C435" s="46"/>
      <c r="D435" s="46"/>
      <c r="E435" s="46"/>
      <c r="F435" s="46"/>
      <c r="G435" s="46"/>
      <c r="H435" s="46"/>
      <c r="I435" s="46"/>
      <c r="J435" s="46"/>
      <c r="K435" s="46"/>
      <c r="L435" s="43"/>
    </row>
    <row r="436" spans="1:12" x14ac:dyDescent="0.25">
      <c r="A436" s="44"/>
      <c r="B436" s="46"/>
      <c r="C436" s="46"/>
      <c r="D436" s="46"/>
      <c r="E436" s="46"/>
      <c r="F436" s="46"/>
      <c r="G436" s="46"/>
      <c r="H436" s="46"/>
      <c r="I436" s="46"/>
      <c r="J436" s="46"/>
      <c r="K436" s="46"/>
      <c r="L436" s="43"/>
    </row>
    <row r="437" spans="1:12" x14ac:dyDescent="0.25">
      <c r="A437" s="44"/>
      <c r="B437" s="46"/>
      <c r="C437" s="46"/>
      <c r="D437" s="46"/>
      <c r="E437" s="46"/>
      <c r="F437" s="46"/>
      <c r="G437" s="46"/>
      <c r="H437" s="46"/>
      <c r="I437" s="46"/>
      <c r="J437" s="46"/>
      <c r="K437" s="46"/>
      <c r="L437" s="43"/>
    </row>
    <row r="438" spans="1:12" x14ac:dyDescent="0.25">
      <c r="A438" s="44"/>
      <c r="B438" s="46"/>
      <c r="C438" s="46"/>
      <c r="D438" s="46"/>
      <c r="E438" s="46"/>
      <c r="F438" s="46"/>
      <c r="G438" s="46"/>
      <c r="H438" s="46"/>
      <c r="I438" s="46"/>
      <c r="J438" s="46"/>
      <c r="K438" s="46"/>
      <c r="L438" s="43"/>
    </row>
    <row r="439" spans="1:12" x14ac:dyDescent="0.25">
      <c r="A439" s="44"/>
      <c r="B439" s="46"/>
      <c r="C439" s="46"/>
      <c r="D439" s="46"/>
      <c r="E439" s="46"/>
      <c r="F439" s="46"/>
      <c r="G439" s="46"/>
      <c r="H439" s="46"/>
      <c r="I439" s="46"/>
      <c r="J439" s="46"/>
      <c r="K439" s="46"/>
      <c r="L439" s="43"/>
    </row>
    <row r="440" spans="1:12" x14ac:dyDescent="0.25">
      <c r="A440" s="44"/>
      <c r="B440" s="46"/>
      <c r="C440" s="46"/>
      <c r="D440" s="46"/>
      <c r="E440" s="46"/>
      <c r="F440" s="46"/>
      <c r="G440" s="46"/>
      <c r="H440" s="46"/>
      <c r="I440" s="46"/>
      <c r="J440" s="46"/>
      <c r="K440" s="46"/>
      <c r="L440" s="43"/>
    </row>
    <row r="441" spans="1:12" x14ac:dyDescent="0.25">
      <c r="A441" s="44"/>
      <c r="B441" s="46"/>
      <c r="C441" s="46"/>
      <c r="D441" s="46"/>
      <c r="E441" s="46"/>
      <c r="F441" s="46"/>
      <c r="G441" s="46"/>
      <c r="H441" s="46"/>
      <c r="I441" s="46"/>
      <c r="J441" s="46"/>
      <c r="K441" s="46"/>
      <c r="L441" s="43"/>
    </row>
    <row r="442" spans="1:12" x14ac:dyDescent="0.25">
      <c r="A442" s="44"/>
      <c r="B442" s="46"/>
      <c r="C442" s="46"/>
      <c r="D442" s="46"/>
      <c r="E442" s="46"/>
      <c r="F442" s="46"/>
      <c r="G442" s="46"/>
      <c r="H442" s="46"/>
      <c r="I442" s="46"/>
      <c r="J442" s="46"/>
      <c r="K442" s="46"/>
      <c r="L442" s="43"/>
    </row>
    <row r="443" spans="1:12" x14ac:dyDescent="0.25">
      <c r="A443" s="44"/>
      <c r="B443" s="46"/>
      <c r="C443" s="46"/>
      <c r="D443" s="46"/>
      <c r="E443" s="46"/>
      <c r="F443" s="46"/>
      <c r="G443" s="46"/>
      <c r="H443" s="46"/>
      <c r="I443" s="46"/>
      <c r="J443" s="46"/>
      <c r="K443" s="46"/>
      <c r="L443" s="43"/>
    </row>
    <row r="444" spans="1:12" x14ac:dyDescent="0.25">
      <c r="A444" s="44"/>
      <c r="B444" s="46"/>
      <c r="C444" s="46"/>
      <c r="D444" s="46"/>
      <c r="E444" s="46"/>
      <c r="F444" s="46"/>
      <c r="G444" s="46"/>
      <c r="H444" s="46"/>
      <c r="I444" s="46"/>
      <c r="J444" s="46"/>
      <c r="K444" s="46"/>
      <c r="L444" s="43"/>
    </row>
    <row r="445" spans="1:12" x14ac:dyDescent="0.25">
      <c r="A445" s="44"/>
      <c r="B445" s="46"/>
      <c r="C445" s="46"/>
      <c r="D445" s="46"/>
      <c r="E445" s="46"/>
      <c r="F445" s="46"/>
      <c r="G445" s="46"/>
      <c r="H445" s="46"/>
      <c r="I445" s="46"/>
      <c r="J445" s="46"/>
      <c r="K445" s="46"/>
      <c r="L445" s="43"/>
    </row>
    <row r="446" spans="1:12" x14ac:dyDescent="0.25">
      <c r="A446" s="44"/>
      <c r="B446" s="46"/>
      <c r="C446" s="46"/>
      <c r="D446" s="46"/>
      <c r="E446" s="46"/>
      <c r="F446" s="46"/>
      <c r="G446" s="46"/>
      <c r="H446" s="46"/>
      <c r="I446" s="46"/>
      <c r="J446" s="46"/>
      <c r="K446" s="46"/>
      <c r="L446" s="43"/>
    </row>
    <row r="447" spans="1:12" x14ac:dyDescent="0.25">
      <c r="A447" s="44"/>
      <c r="B447" s="46"/>
      <c r="C447" s="46"/>
      <c r="D447" s="46"/>
      <c r="E447" s="46"/>
      <c r="F447" s="46"/>
      <c r="G447" s="46"/>
      <c r="H447" s="46"/>
      <c r="I447" s="46"/>
      <c r="J447" s="46"/>
      <c r="K447" s="46"/>
      <c r="L447" s="43"/>
    </row>
    <row r="448" spans="1:12" x14ac:dyDescent="0.25">
      <c r="A448" s="44"/>
      <c r="B448" s="46"/>
      <c r="C448" s="46"/>
      <c r="D448" s="46"/>
      <c r="E448" s="46"/>
      <c r="F448" s="46"/>
      <c r="G448" s="46"/>
      <c r="H448" s="46"/>
      <c r="I448" s="46"/>
      <c r="J448" s="46"/>
      <c r="K448" s="46"/>
      <c r="L448" s="43"/>
    </row>
    <row r="449" spans="1:12" x14ac:dyDescent="0.25">
      <c r="A449" s="44"/>
      <c r="B449" s="46"/>
      <c r="C449" s="46"/>
      <c r="D449" s="46"/>
      <c r="E449" s="46"/>
      <c r="F449" s="46"/>
      <c r="G449" s="46"/>
      <c r="H449" s="46"/>
      <c r="I449" s="46"/>
      <c r="J449" s="46"/>
      <c r="K449" s="46"/>
      <c r="L449" s="43"/>
    </row>
    <row r="450" spans="1:12" x14ac:dyDescent="0.25">
      <c r="A450" s="44"/>
      <c r="B450" s="46"/>
      <c r="C450" s="46"/>
      <c r="D450" s="46"/>
      <c r="E450" s="46"/>
      <c r="F450" s="46"/>
      <c r="G450" s="46"/>
      <c r="H450" s="46"/>
      <c r="I450" s="46"/>
      <c r="J450" s="46"/>
      <c r="K450" s="46"/>
      <c r="L450" s="43"/>
    </row>
    <row r="451" spans="1:12" x14ac:dyDescent="0.25">
      <c r="A451" s="44"/>
      <c r="B451" s="46"/>
      <c r="C451" s="46"/>
      <c r="D451" s="46"/>
      <c r="E451" s="46"/>
      <c r="F451" s="46"/>
      <c r="G451" s="46"/>
      <c r="H451" s="46"/>
      <c r="I451" s="46"/>
      <c r="J451" s="46"/>
      <c r="K451" s="46"/>
      <c r="L451" s="43"/>
    </row>
    <row r="452" spans="1:12" x14ac:dyDescent="0.25">
      <c r="A452" s="44"/>
      <c r="B452" s="46"/>
      <c r="C452" s="46"/>
      <c r="D452" s="46"/>
      <c r="E452" s="46"/>
      <c r="F452" s="46"/>
      <c r="G452" s="46"/>
      <c r="H452" s="46"/>
      <c r="I452" s="46"/>
      <c r="J452" s="46"/>
      <c r="K452" s="46"/>
      <c r="L452" s="43"/>
    </row>
    <row r="453" spans="1:12" x14ac:dyDescent="0.25">
      <c r="A453" s="44"/>
      <c r="B453" s="46"/>
      <c r="C453" s="46"/>
      <c r="D453" s="46"/>
      <c r="E453" s="46"/>
      <c r="F453" s="46"/>
      <c r="G453" s="46"/>
      <c r="H453" s="46"/>
      <c r="I453" s="46"/>
      <c r="J453" s="46"/>
      <c r="K453" s="46"/>
      <c r="L453" s="43"/>
    </row>
    <row r="454" spans="1:12" x14ac:dyDescent="0.25">
      <c r="A454" s="44"/>
      <c r="B454" s="46"/>
      <c r="C454" s="46"/>
      <c r="D454" s="46"/>
      <c r="E454" s="46"/>
      <c r="F454" s="46"/>
      <c r="G454" s="46"/>
      <c r="H454" s="46"/>
      <c r="I454" s="46"/>
      <c r="J454" s="46"/>
      <c r="K454" s="46"/>
      <c r="L454" s="43"/>
    </row>
    <row r="455" spans="1:12" x14ac:dyDescent="0.25">
      <c r="A455" s="44"/>
      <c r="B455" s="46"/>
      <c r="C455" s="46"/>
      <c r="D455" s="46"/>
      <c r="E455" s="46"/>
      <c r="F455" s="46"/>
      <c r="G455" s="46"/>
      <c r="H455" s="46"/>
      <c r="I455" s="46"/>
      <c r="J455" s="46"/>
      <c r="K455" s="46"/>
      <c r="L455" s="43"/>
    </row>
    <row r="456" spans="1:12" x14ac:dyDescent="0.25">
      <c r="A456" s="44"/>
      <c r="B456" s="46"/>
      <c r="C456" s="46"/>
      <c r="D456" s="46"/>
      <c r="E456" s="46"/>
      <c r="F456" s="46"/>
      <c r="G456" s="46"/>
      <c r="H456" s="46"/>
      <c r="I456" s="46"/>
      <c r="J456" s="46"/>
      <c r="K456" s="46"/>
      <c r="L456" s="43"/>
    </row>
    <row r="457" spans="1:12" x14ac:dyDescent="0.25">
      <c r="A457" s="44"/>
      <c r="B457" s="46"/>
      <c r="C457" s="46"/>
      <c r="D457" s="46"/>
      <c r="E457" s="46"/>
      <c r="F457" s="46"/>
      <c r="G457" s="46"/>
      <c r="H457" s="46"/>
      <c r="I457" s="46"/>
      <c r="J457" s="46"/>
      <c r="K457" s="46"/>
      <c r="L457" s="43"/>
    </row>
    <row r="458" spans="1:12" x14ac:dyDescent="0.25">
      <c r="A458" s="44"/>
      <c r="B458" s="46"/>
      <c r="C458" s="46"/>
      <c r="D458" s="46"/>
      <c r="E458" s="46"/>
      <c r="F458" s="46"/>
      <c r="G458" s="46"/>
      <c r="H458" s="46"/>
      <c r="I458" s="46"/>
      <c r="J458" s="46"/>
      <c r="K458" s="46"/>
      <c r="L458" s="43"/>
    </row>
    <row r="459" spans="1:12" x14ac:dyDescent="0.25">
      <c r="A459" s="44"/>
      <c r="B459" s="46"/>
      <c r="C459" s="46"/>
      <c r="D459" s="46"/>
      <c r="E459" s="46"/>
      <c r="F459" s="46"/>
      <c r="G459" s="46"/>
      <c r="H459" s="46"/>
      <c r="I459" s="46"/>
      <c r="J459" s="46"/>
      <c r="K459" s="46"/>
      <c r="L459" s="43"/>
    </row>
    <row r="460" spans="1:12" x14ac:dyDescent="0.25">
      <c r="A460" s="44"/>
      <c r="B460" s="46"/>
      <c r="C460" s="46"/>
      <c r="D460" s="46"/>
      <c r="E460" s="46"/>
      <c r="F460" s="46"/>
      <c r="G460" s="46"/>
      <c r="H460" s="46"/>
      <c r="I460" s="46"/>
      <c r="J460" s="46"/>
      <c r="K460" s="46"/>
      <c r="L460" s="43"/>
    </row>
    <row r="461" spans="1:12" x14ac:dyDescent="0.25">
      <c r="A461" s="44"/>
      <c r="B461" s="46"/>
      <c r="C461" s="46"/>
      <c r="D461" s="46"/>
      <c r="E461" s="46"/>
      <c r="F461" s="46"/>
      <c r="G461" s="46"/>
      <c r="H461" s="46"/>
      <c r="I461" s="46"/>
      <c r="J461" s="46"/>
      <c r="K461" s="46"/>
      <c r="L461" s="43"/>
    </row>
    <row r="462" spans="1:12" x14ac:dyDescent="0.25">
      <c r="A462" s="44"/>
      <c r="B462" s="46"/>
      <c r="C462" s="46"/>
      <c r="D462" s="46"/>
      <c r="E462" s="46"/>
      <c r="F462" s="46"/>
      <c r="G462" s="46"/>
      <c r="H462" s="46"/>
      <c r="I462" s="46"/>
      <c r="J462" s="46"/>
      <c r="K462" s="46"/>
      <c r="L462" s="43"/>
    </row>
    <row r="463" spans="1:12" x14ac:dyDescent="0.25">
      <c r="A463" s="44"/>
      <c r="B463" s="46"/>
      <c r="C463" s="46"/>
      <c r="D463" s="46"/>
      <c r="E463" s="46"/>
      <c r="F463" s="46"/>
      <c r="G463" s="46"/>
      <c r="H463" s="46"/>
      <c r="I463" s="46"/>
      <c r="J463" s="46"/>
      <c r="K463" s="46"/>
      <c r="L463" s="43"/>
    </row>
    <row r="464" spans="1:12" x14ac:dyDescent="0.25">
      <c r="A464" s="44"/>
      <c r="B464" s="46"/>
      <c r="C464" s="46"/>
      <c r="D464" s="46"/>
      <c r="E464" s="46"/>
      <c r="F464" s="46"/>
      <c r="G464" s="46"/>
      <c r="H464" s="46"/>
      <c r="I464" s="46"/>
      <c r="J464" s="46"/>
      <c r="K464" s="46"/>
      <c r="L464" s="43"/>
    </row>
    <row r="465" spans="1:12" x14ac:dyDescent="0.25">
      <c r="A465" s="44"/>
      <c r="B465" s="46"/>
      <c r="C465" s="46"/>
      <c r="D465" s="46"/>
      <c r="E465" s="46"/>
      <c r="F465" s="46"/>
      <c r="G465" s="46"/>
      <c r="H465" s="46"/>
      <c r="I465" s="46"/>
      <c r="J465" s="46"/>
      <c r="K465" s="46"/>
      <c r="L465" s="43"/>
    </row>
    <row r="466" spans="1:12" x14ac:dyDescent="0.25">
      <c r="A466" s="44"/>
      <c r="B466" s="46"/>
      <c r="C466" s="46"/>
      <c r="D466" s="46"/>
      <c r="E466" s="46"/>
      <c r="F466" s="46"/>
      <c r="G466" s="46"/>
      <c r="H466" s="46"/>
      <c r="I466" s="46"/>
      <c r="J466" s="46"/>
      <c r="K466" s="46"/>
      <c r="L466" s="43"/>
    </row>
    <row r="467" spans="1:12" x14ac:dyDescent="0.25">
      <c r="A467" s="44"/>
      <c r="B467" s="46"/>
      <c r="C467" s="46"/>
      <c r="D467" s="46"/>
      <c r="E467" s="46"/>
      <c r="F467" s="46"/>
      <c r="G467" s="46"/>
      <c r="H467" s="46"/>
      <c r="I467" s="46"/>
      <c r="J467" s="46"/>
      <c r="K467" s="46"/>
      <c r="L467" s="43"/>
    </row>
    <row r="468" spans="1:12" x14ac:dyDescent="0.25">
      <c r="A468" s="44"/>
      <c r="B468" s="46"/>
      <c r="C468" s="46"/>
      <c r="D468" s="46"/>
      <c r="E468" s="46"/>
      <c r="F468" s="46"/>
      <c r="G468" s="46"/>
      <c r="H468" s="46"/>
      <c r="I468" s="46"/>
      <c r="J468" s="46"/>
      <c r="K468" s="46"/>
      <c r="L468" s="43"/>
    </row>
    <row r="469" spans="1:12" x14ac:dyDescent="0.25">
      <c r="A469" s="44"/>
      <c r="B469" s="46"/>
      <c r="C469" s="46"/>
      <c r="D469" s="46"/>
      <c r="E469" s="46"/>
      <c r="F469" s="46"/>
      <c r="G469" s="46"/>
      <c r="H469" s="46"/>
      <c r="I469" s="46"/>
      <c r="J469" s="46"/>
      <c r="K469" s="46"/>
      <c r="L469" s="43"/>
    </row>
    <row r="470" spans="1:12" x14ac:dyDescent="0.25">
      <c r="A470" s="44"/>
      <c r="B470" s="46"/>
      <c r="C470" s="46"/>
      <c r="D470" s="46"/>
      <c r="E470" s="46"/>
      <c r="F470" s="46"/>
      <c r="G470" s="46"/>
      <c r="H470" s="46"/>
      <c r="I470" s="46"/>
      <c r="J470" s="46"/>
      <c r="K470" s="46"/>
      <c r="L470" s="43"/>
    </row>
    <row r="471" spans="1:12" x14ac:dyDescent="0.25">
      <c r="A471" s="44"/>
      <c r="B471" s="46"/>
      <c r="C471" s="46"/>
      <c r="D471" s="46"/>
      <c r="E471" s="46"/>
      <c r="F471" s="46"/>
      <c r="G471" s="46"/>
      <c r="H471" s="46"/>
      <c r="I471" s="46"/>
      <c r="J471" s="46"/>
      <c r="K471" s="46"/>
      <c r="L471" s="43"/>
    </row>
    <row r="472" spans="1:12" x14ac:dyDescent="0.25">
      <c r="A472" s="44"/>
      <c r="B472" s="46"/>
      <c r="C472" s="46"/>
      <c r="D472" s="46"/>
      <c r="E472" s="46"/>
      <c r="F472" s="46"/>
      <c r="G472" s="46"/>
      <c r="H472" s="46"/>
      <c r="I472" s="46"/>
      <c r="J472" s="46"/>
      <c r="K472" s="46"/>
      <c r="L472" s="43"/>
    </row>
    <row r="473" spans="1:12" x14ac:dyDescent="0.25">
      <c r="A473" s="44"/>
      <c r="B473" s="46"/>
      <c r="C473" s="46"/>
      <c r="D473" s="46"/>
      <c r="E473" s="46"/>
      <c r="F473" s="46"/>
      <c r="G473" s="46"/>
      <c r="H473" s="46"/>
      <c r="I473" s="46"/>
      <c r="J473" s="46"/>
      <c r="K473" s="46"/>
      <c r="L473" s="43"/>
    </row>
    <row r="474" spans="1:12" x14ac:dyDescent="0.25">
      <c r="A474" s="44"/>
      <c r="B474" s="46"/>
      <c r="C474" s="46"/>
      <c r="D474" s="46"/>
      <c r="E474" s="46"/>
      <c r="F474" s="46"/>
      <c r="G474" s="46"/>
      <c r="H474" s="46"/>
      <c r="I474" s="46"/>
      <c r="J474" s="46"/>
      <c r="K474" s="46"/>
      <c r="L474" s="43"/>
    </row>
    <row r="475" spans="1:12" x14ac:dyDescent="0.25">
      <c r="A475" s="44"/>
      <c r="B475" s="46"/>
      <c r="C475" s="46"/>
      <c r="D475" s="46"/>
      <c r="E475" s="46"/>
      <c r="F475" s="46"/>
      <c r="G475" s="46"/>
      <c r="H475" s="46"/>
      <c r="I475" s="46"/>
      <c r="J475" s="46"/>
      <c r="K475" s="46"/>
      <c r="L475" s="43"/>
    </row>
    <row r="476" spans="1:12" x14ac:dyDescent="0.25">
      <c r="A476" s="44"/>
      <c r="B476" s="46"/>
      <c r="C476" s="46"/>
      <c r="D476" s="46"/>
      <c r="E476" s="46"/>
      <c r="F476" s="46"/>
      <c r="G476" s="46"/>
      <c r="H476" s="46"/>
      <c r="I476" s="46"/>
      <c r="J476" s="46"/>
      <c r="K476" s="46"/>
      <c r="L476" s="43"/>
    </row>
    <row r="477" spans="1:12" x14ac:dyDescent="0.25">
      <c r="A477" s="44"/>
      <c r="B477" s="46"/>
      <c r="C477" s="46"/>
      <c r="D477" s="46"/>
      <c r="E477" s="46"/>
      <c r="F477" s="46"/>
      <c r="G477" s="46"/>
      <c r="H477" s="46"/>
      <c r="I477" s="46"/>
      <c r="J477" s="46"/>
      <c r="K477" s="46"/>
      <c r="L477" s="43"/>
    </row>
    <row r="478" spans="1:12" x14ac:dyDescent="0.25">
      <c r="A478" s="44"/>
      <c r="B478" s="46"/>
      <c r="C478" s="46"/>
      <c r="D478" s="46"/>
      <c r="E478" s="46"/>
      <c r="F478" s="46"/>
      <c r="G478" s="46"/>
      <c r="H478" s="46"/>
      <c r="I478" s="46"/>
      <c r="J478" s="46"/>
      <c r="K478" s="46"/>
      <c r="L478" s="43"/>
    </row>
    <row r="479" spans="1:12" x14ac:dyDescent="0.25">
      <c r="A479" s="44"/>
      <c r="B479" s="46"/>
      <c r="C479" s="46"/>
      <c r="D479" s="46"/>
      <c r="E479" s="46"/>
      <c r="F479" s="46"/>
      <c r="G479" s="46"/>
      <c r="H479" s="46"/>
      <c r="I479" s="46"/>
      <c r="J479" s="46"/>
      <c r="K479" s="46"/>
      <c r="L479" s="43"/>
    </row>
    <row r="480" spans="1:12" x14ac:dyDescent="0.25">
      <c r="A480" s="44"/>
      <c r="B480" s="46"/>
      <c r="C480" s="46"/>
      <c r="D480" s="46"/>
      <c r="E480" s="46"/>
      <c r="F480" s="46"/>
      <c r="G480" s="46"/>
      <c r="H480" s="46"/>
      <c r="I480" s="46"/>
      <c r="J480" s="46"/>
      <c r="K480" s="46"/>
      <c r="L480" s="43"/>
    </row>
    <row r="481" spans="1:12" x14ac:dyDescent="0.25">
      <c r="A481" s="44"/>
      <c r="B481" s="46"/>
      <c r="C481" s="46"/>
      <c r="D481" s="46"/>
      <c r="E481" s="46"/>
      <c r="F481" s="46"/>
      <c r="G481" s="46"/>
      <c r="H481" s="46"/>
      <c r="I481" s="46"/>
      <c r="J481" s="46"/>
      <c r="K481" s="46"/>
      <c r="L481" s="43"/>
    </row>
    <row r="482" spans="1:12" x14ac:dyDescent="0.25">
      <c r="A482" s="44"/>
      <c r="B482" s="46"/>
      <c r="C482" s="46"/>
      <c r="D482" s="46"/>
      <c r="E482" s="46"/>
      <c r="F482" s="46"/>
      <c r="G482" s="46"/>
      <c r="H482" s="46"/>
      <c r="I482" s="46"/>
      <c r="J482" s="46"/>
      <c r="K482" s="46"/>
      <c r="L482" s="43"/>
    </row>
    <row r="483" spans="1:12" x14ac:dyDescent="0.25">
      <c r="A483" s="44"/>
      <c r="B483" s="46"/>
      <c r="C483" s="46"/>
      <c r="D483" s="46"/>
      <c r="E483" s="46"/>
      <c r="F483" s="46"/>
      <c r="G483" s="46"/>
      <c r="H483" s="46"/>
      <c r="I483" s="46"/>
      <c r="J483" s="46"/>
      <c r="K483" s="46"/>
      <c r="L483" s="43"/>
    </row>
    <row r="484" spans="1:12" x14ac:dyDescent="0.25">
      <c r="A484" s="44"/>
      <c r="B484" s="46"/>
      <c r="C484" s="46"/>
      <c r="D484" s="46"/>
      <c r="E484" s="46"/>
      <c r="F484" s="46"/>
      <c r="G484" s="46"/>
      <c r="H484" s="46"/>
      <c r="I484" s="46"/>
      <c r="J484" s="46"/>
      <c r="K484" s="46"/>
      <c r="L484" s="43"/>
    </row>
    <row r="485" spans="1:12" x14ac:dyDescent="0.25">
      <c r="A485" s="44"/>
      <c r="B485" s="46"/>
      <c r="C485" s="46"/>
      <c r="D485" s="46"/>
      <c r="E485" s="46"/>
      <c r="F485" s="46"/>
      <c r="G485" s="46"/>
      <c r="H485" s="46"/>
      <c r="I485" s="46"/>
      <c r="J485" s="46"/>
      <c r="K485" s="46"/>
      <c r="L485" s="43"/>
    </row>
    <row r="486" spans="1:12" x14ac:dyDescent="0.25">
      <c r="A486" s="44"/>
      <c r="B486" s="46"/>
      <c r="C486" s="46"/>
      <c r="D486" s="46"/>
      <c r="E486" s="46"/>
      <c r="F486" s="46"/>
      <c r="G486" s="46"/>
      <c r="H486" s="46"/>
      <c r="I486" s="46"/>
      <c r="J486" s="46"/>
      <c r="K486" s="46"/>
      <c r="L486" s="43"/>
    </row>
    <row r="487" spans="1:12" x14ac:dyDescent="0.25">
      <c r="A487" s="44"/>
      <c r="B487" s="46"/>
      <c r="C487" s="46"/>
      <c r="D487" s="46"/>
      <c r="E487" s="46"/>
      <c r="F487" s="46"/>
      <c r="G487" s="46"/>
      <c r="H487" s="46"/>
      <c r="I487" s="46"/>
      <c r="J487" s="46"/>
      <c r="K487" s="46"/>
      <c r="L487" s="43"/>
    </row>
    <row r="488" spans="1:12" x14ac:dyDescent="0.25">
      <c r="A488" s="44"/>
      <c r="B488" s="46"/>
      <c r="C488" s="46"/>
      <c r="D488" s="46"/>
      <c r="E488" s="46"/>
      <c r="F488" s="46"/>
      <c r="G488" s="46"/>
      <c r="H488" s="46"/>
      <c r="I488" s="46"/>
      <c r="J488" s="46"/>
      <c r="K488" s="46"/>
      <c r="L488" s="43"/>
    </row>
    <row r="489" spans="1:12" x14ac:dyDescent="0.25">
      <c r="A489" s="44"/>
      <c r="B489" s="46"/>
      <c r="C489" s="46"/>
      <c r="D489" s="46"/>
      <c r="E489" s="46"/>
      <c r="F489" s="46"/>
      <c r="G489" s="46"/>
      <c r="H489" s="46"/>
      <c r="I489" s="46"/>
      <c r="J489" s="46"/>
      <c r="K489" s="46"/>
      <c r="L489" s="43"/>
    </row>
    <row r="490" spans="1:12" x14ac:dyDescent="0.25">
      <c r="A490" s="44"/>
      <c r="B490" s="46"/>
      <c r="C490" s="46"/>
      <c r="D490" s="46"/>
      <c r="E490" s="46"/>
      <c r="F490" s="46"/>
      <c r="G490" s="46"/>
      <c r="H490" s="46"/>
      <c r="I490" s="46"/>
      <c r="J490" s="46"/>
      <c r="K490" s="46"/>
      <c r="L490" s="43"/>
    </row>
    <row r="491" spans="1:12" x14ac:dyDescent="0.25">
      <c r="A491" s="44"/>
      <c r="B491" s="46"/>
      <c r="C491" s="46"/>
      <c r="D491" s="46"/>
      <c r="E491" s="46"/>
      <c r="F491" s="46"/>
      <c r="G491" s="46"/>
      <c r="H491" s="46"/>
      <c r="I491" s="46"/>
      <c r="J491" s="46"/>
      <c r="K491" s="46"/>
      <c r="L491" s="43"/>
    </row>
    <row r="492" spans="1:12" x14ac:dyDescent="0.25">
      <c r="A492" s="44"/>
      <c r="B492" s="46"/>
      <c r="C492" s="46"/>
      <c r="D492" s="46"/>
      <c r="E492" s="46"/>
      <c r="F492" s="46"/>
      <c r="G492" s="46"/>
      <c r="H492" s="46"/>
      <c r="I492" s="46"/>
      <c r="J492" s="46"/>
      <c r="K492" s="46"/>
      <c r="L492" s="43"/>
    </row>
    <row r="493" spans="1:12" x14ac:dyDescent="0.25">
      <c r="A493" s="44"/>
      <c r="B493" s="46"/>
      <c r="C493" s="46"/>
      <c r="D493" s="46"/>
      <c r="E493" s="46"/>
      <c r="F493" s="46"/>
      <c r="G493" s="46"/>
      <c r="H493" s="46"/>
      <c r="I493" s="46"/>
      <c r="J493" s="46"/>
      <c r="K493" s="46"/>
      <c r="L493" s="43"/>
    </row>
    <row r="494" spans="1:12" x14ac:dyDescent="0.25">
      <c r="A494" s="44"/>
      <c r="B494" s="46"/>
      <c r="C494" s="46"/>
      <c r="D494" s="46"/>
      <c r="E494" s="46"/>
      <c r="F494" s="46"/>
      <c r="G494" s="46"/>
      <c r="H494" s="46"/>
      <c r="I494" s="46"/>
      <c r="J494" s="46"/>
      <c r="K494" s="46"/>
      <c r="L494" s="43"/>
    </row>
    <row r="495" spans="1:12" x14ac:dyDescent="0.25">
      <c r="A495" s="44"/>
      <c r="B495" s="46"/>
      <c r="C495" s="46"/>
      <c r="D495" s="46"/>
      <c r="E495" s="46"/>
      <c r="F495" s="46"/>
      <c r="G495" s="46"/>
      <c r="H495" s="46"/>
      <c r="I495" s="46"/>
      <c r="J495" s="46"/>
      <c r="K495" s="46"/>
      <c r="L495" s="43"/>
    </row>
    <row r="496" spans="1:12" x14ac:dyDescent="0.25">
      <c r="A496" s="44"/>
      <c r="B496" s="46"/>
      <c r="C496" s="46"/>
      <c r="D496" s="46"/>
      <c r="E496" s="46"/>
      <c r="F496" s="46"/>
      <c r="G496" s="46"/>
      <c r="H496" s="46"/>
      <c r="I496" s="46"/>
      <c r="J496" s="46"/>
      <c r="K496" s="46"/>
      <c r="L496" s="43"/>
    </row>
    <row r="497" spans="1:12" x14ac:dyDescent="0.25">
      <c r="A497" s="44"/>
      <c r="B497" s="46"/>
      <c r="C497" s="46"/>
      <c r="D497" s="46"/>
      <c r="E497" s="46"/>
      <c r="F497" s="46"/>
      <c r="G497" s="46"/>
      <c r="H497" s="46"/>
      <c r="I497" s="46"/>
      <c r="J497" s="46"/>
      <c r="K497" s="46"/>
      <c r="L497" s="43"/>
    </row>
    <row r="498" spans="1:12" x14ac:dyDescent="0.25">
      <c r="A498" s="44"/>
      <c r="B498" s="46"/>
      <c r="C498" s="46"/>
      <c r="D498" s="46"/>
      <c r="E498" s="46"/>
      <c r="F498" s="46"/>
      <c r="G498" s="46"/>
      <c r="H498" s="46"/>
      <c r="I498" s="46"/>
      <c r="J498" s="46"/>
      <c r="K498" s="46"/>
      <c r="L498" s="43"/>
    </row>
    <row r="499" spans="1:12" x14ac:dyDescent="0.25">
      <c r="A499" s="44"/>
      <c r="B499" s="46"/>
      <c r="C499" s="46"/>
      <c r="D499" s="46"/>
      <c r="E499" s="46"/>
      <c r="F499" s="46"/>
      <c r="G499" s="46"/>
      <c r="H499" s="46"/>
      <c r="I499" s="46"/>
      <c r="J499" s="46"/>
      <c r="K499" s="46"/>
      <c r="L499" s="43"/>
    </row>
    <row r="500" spans="1:12" x14ac:dyDescent="0.25">
      <c r="A500" s="44"/>
      <c r="B500" s="46"/>
      <c r="C500" s="46"/>
      <c r="D500" s="46"/>
      <c r="E500" s="46"/>
      <c r="F500" s="46"/>
      <c r="G500" s="46"/>
      <c r="H500" s="46"/>
      <c r="I500" s="46"/>
      <c r="J500" s="46"/>
      <c r="K500" s="46"/>
      <c r="L500" s="43"/>
    </row>
    <row r="501" spans="1:12" x14ac:dyDescent="0.25">
      <c r="A501" s="44"/>
      <c r="B501" s="46"/>
      <c r="C501" s="46"/>
      <c r="D501" s="46"/>
      <c r="E501" s="46"/>
      <c r="F501" s="46"/>
      <c r="G501" s="46"/>
      <c r="H501" s="46"/>
      <c r="I501" s="46"/>
      <c r="J501" s="46"/>
      <c r="K501" s="46"/>
      <c r="L501" s="43"/>
    </row>
    <row r="502" spans="1:12" x14ac:dyDescent="0.25">
      <c r="A502" s="44"/>
      <c r="B502" s="46"/>
      <c r="C502" s="46"/>
      <c r="D502" s="46"/>
      <c r="E502" s="46"/>
      <c r="F502" s="46"/>
      <c r="G502" s="46"/>
      <c r="H502" s="46"/>
      <c r="I502" s="46"/>
      <c r="J502" s="46"/>
      <c r="K502" s="46"/>
      <c r="L502" s="43"/>
    </row>
    <row r="503" spans="1:12" x14ac:dyDescent="0.25">
      <c r="A503" s="44"/>
      <c r="B503" s="46"/>
      <c r="C503" s="46"/>
      <c r="D503" s="46"/>
      <c r="E503" s="46"/>
      <c r="F503" s="46"/>
      <c r="G503" s="46"/>
      <c r="H503" s="46"/>
      <c r="I503" s="46"/>
      <c r="J503" s="46"/>
      <c r="K503" s="46"/>
      <c r="L503" s="43"/>
    </row>
    <row r="504" spans="1:12" x14ac:dyDescent="0.25">
      <c r="A504" s="44"/>
      <c r="B504" s="46"/>
      <c r="C504" s="46"/>
      <c r="D504" s="46"/>
      <c r="E504" s="46"/>
      <c r="F504" s="46"/>
      <c r="G504" s="46"/>
      <c r="H504" s="46"/>
      <c r="I504" s="46"/>
      <c r="J504" s="46"/>
      <c r="K504" s="46"/>
      <c r="L504" s="43"/>
    </row>
    <row r="505" spans="1:12" x14ac:dyDescent="0.25">
      <c r="A505" s="44"/>
      <c r="B505" s="46"/>
      <c r="C505" s="46"/>
      <c r="D505" s="46"/>
      <c r="E505" s="46"/>
      <c r="F505" s="46"/>
      <c r="G505" s="46"/>
      <c r="H505" s="46"/>
      <c r="I505" s="46"/>
      <c r="J505" s="46"/>
      <c r="K505" s="46"/>
      <c r="L505" s="43"/>
    </row>
    <row r="506" spans="1:12" x14ac:dyDescent="0.25">
      <c r="A506" s="44"/>
      <c r="B506" s="46"/>
      <c r="C506" s="46"/>
      <c r="D506" s="46"/>
      <c r="E506" s="46"/>
      <c r="F506" s="46"/>
      <c r="G506" s="46"/>
      <c r="H506" s="46"/>
      <c r="I506" s="46"/>
      <c r="J506" s="46"/>
      <c r="K506" s="46"/>
      <c r="L506" s="43"/>
    </row>
    <row r="507" spans="1:12" x14ac:dyDescent="0.25">
      <c r="A507" s="44"/>
      <c r="B507" s="46"/>
      <c r="C507" s="46"/>
      <c r="D507" s="46"/>
      <c r="E507" s="46"/>
      <c r="F507" s="46"/>
      <c r="G507" s="46"/>
      <c r="H507" s="46"/>
      <c r="I507" s="46"/>
      <c r="J507" s="46"/>
      <c r="K507" s="46"/>
      <c r="L507" s="43"/>
    </row>
    <row r="508" spans="1:12" x14ac:dyDescent="0.25">
      <c r="A508" s="44"/>
      <c r="B508" s="46"/>
      <c r="C508" s="46"/>
      <c r="D508" s="46"/>
      <c r="E508" s="46"/>
      <c r="F508" s="46"/>
      <c r="G508" s="46"/>
      <c r="H508" s="46"/>
      <c r="I508" s="46"/>
      <c r="J508" s="46"/>
      <c r="K508" s="46"/>
      <c r="L508" s="43"/>
    </row>
    <row r="509" spans="1:12" x14ac:dyDescent="0.25">
      <c r="A509" s="44"/>
      <c r="B509" s="46"/>
      <c r="C509" s="46"/>
      <c r="D509" s="46"/>
      <c r="E509" s="46"/>
      <c r="F509" s="46"/>
      <c r="G509" s="46"/>
      <c r="H509" s="46"/>
      <c r="I509" s="46"/>
      <c r="J509" s="46"/>
      <c r="K509" s="46"/>
      <c r="L509" s="43"/>
    </row>
    <row r="510" spans="1:12" x14ac:dyDescent="0.25">
      <c r="A510" s="44"/>
      <c r="B510" s="46"/>
      <c r="C510" s="46"/>
      <c r="D510" s="46"/>
      <c r="E510" s="46"/>
      <c r="F510" s="46"/>
      <c r="G510" s="46"/>
      <c r="H510" s="46"/>
      <c r="I510" s="46"/>
      <c r="J510" s="46"/>
      <c r="K510" s="46"/>
      <c r="L510" s="43"/>
    </row>
    <row r="511" spans="1:12" x14ac:dyDescent="0.25">
      <c r="A511" s="44"/>
      <c r="B511" s="46"/>
      <c r="C511" s="46"/>
      <c r="D511" s="46"/>
      <c r="E511" s="46"/>
      <c r="F511" s="46"/>
      <c r="G511" s="46"/>
      <c r="H511" s="46"/>
      <c r="I511" s="46"/>
      <c r="J511" s="46"/>
      <c r="K511" s="46"/>
      <c r="L511" s="43"/>
    </row>
    <row r="512" spans="1:12" x14ac:dyDescent="0.25">
      <c r="A512" s="44"/>
      <c r="B512" s="46"/>
      <c r="C512" s="46"/>
      <c r="D512" s="46"/>
      <c r="E512" s="46"/>
      <c r="F512" s="46"/>
      <c r="G512" s="46"/>
      <c r="H512" s="46"/>
      <c r="I512" s="46"/>
      <c r="J512" s="46"/>
      <c r="K512" s="46"/>
      <c r="L512" s="43"/>
    </row>
    <row r="513" spans="1:12" x14ac:dyDescent="0.25">
      <c r="A513" s="44"/>
      <c r="B513" s="46"/>
      <c r="C513" s="46"/>
      <c r="D513" s="46"/>
      <c r="E513" s="46"/>
      <c r="F513" s="46"/>
      <c r="G513" s="46"/>
      <c r="H513" s="46"/>
      <c r="I513" s="46"/>
      <c r="J513" s="46"/>
      <c r="K513" s="46"/>
      <c r="L513" s="43"/>
    </row>
    <row r="514" spans="1:12" x14ac:dyDescent="0.25">
      <c r="A514" s="44"/>
      <c r="B514" s="46"/>
      <c r="C514" s="46"/>
      <c r="D514" s="46"/>
      <c r="E514" s="46"/>
      <c r="F514" s="46"/>
      <c r="G514" s="46"/>
      <c r="H514" s="46"/>
      <c r="I514" s="46"/>
      <c r="J514" s="46"/>
      <c r="K514" s="46"/>
      <c r="L514" s="43"/>
    </row>
    <row r="515" spans="1:12" x14ac:dyDescent="0.25">
      <c r="A515" s="44"/>
      <c r="B515" s="46"/>
      <c r="C515" s="46"/>
      <c r="D515" s="46"/>
      <c r="E515" s="46"/>
      <c r="F515" s="46"/>
      <c r="G515" s="46"/>
      <c r="H515" s="46"/>
      <c r="I515" s="46"/>
      <c r="J515" s="46"/>
      <c r="K515" s="46"/>
      <c r="L515" s="43"/>
    </row>
    <row r="516" spans="1:12" x14ac:dyDescent="0.25">
      <c r="A516" s="44"/>
      <c r="B516" s="46"/>
      <c r="C516" s="46"/>
      <c r="D516" s="46"/>
      <c r="E516" s="46"/>
      <c r="F516" s="46"/>
      <c r="G516" s="46"/>
      <c r="H516" s="46"/>
      <c r="I516" s="46"/>
      <c r="J516" s="46"/>
      <c r="K516" s="46"/>
      <c r="L516" s="43"/>
    </row>
    <row r="517" spans="1:12" x14ac:dyDescent="0.25">
      <c r="A517" s="44"/>
      <c r="B517" s="46"/>
      <c r="C517" s="46"/>
      <c r="D517" s="46"/>
      <c r="E517" s="46"/>
      <c r="F517" s="46"/>
      <c r="G517" s="46"/>
      <c r="H517" s="46"/>
      <c r="I517" s="46"/>
      <c r="J517" s="46"/>
      <c r="K517" s="46"/>
      <c r="L517" s="43"/>
    </row>
    <row r="518" spans="1:12" x14ac:dyDescent="0.25">
      <c r="A518" s="44"/>
      <c r="B518" s="46"/>
      <c r="C518" s="46"/>
      <c r="D518" s="46"/>
      <c r="E518" s="46"/>
      <c r="F518" s="46"/>
      <c r="G518" s="46"/>
      <c r="H518" s="46"/>
      <c r="I518" s="46"/>
      <c r="J518" s="46"/>
      <c r="K518" s="46"/>
      <c r="L518" s="43"/>
    </row>
    <row r="519" spans="1:12" x14ac:dyDescent="0.25">
      <c r="A519" s="44"/>
      <c r="B519" s="46"/>
      <c r="C519" s="46"/>
      <c r="D519" s="46"/>
      <c r="E519" s="46"/>
      <c r="F519" s="46"/>
      <c r="G519" s="46"/>
      <c r="H519" s="46"/>
      <c r="I519" s="46"/>
      <c r="J519" s="46"/>
      <c r="K519" s="46"/>
      <c r="L519" s="43"/>
    </row>
    <row r="520" spans="1:12" x14ac:dyDescent="0.25">
      <c r="A520" s="44"/>
      <c r="B520" s="46"/>
      <c r="C520" s="46"/>
      <c r="D520" s="46"/>
      <c r="E520" s="46"/>
      <c r="F520" s="46"/>
      <c r="G520" s="46"/>
      <c r="H520" s="46"/>
      <c r="I520" s="46"/>
      <c r="J520" s="46"/>
      <c r="K520" s="46"/>
      <c r="L520" s="43"/>
    </row>
    <row r="521" spans="1:12" x14ac:dyDescent="0.25">
      <c r="A521" s="44"/>
      <c r="B521" s="46"/>
      <c r="C521" s="46"/>
      <c r="D521" s="46"/>
      <c r="E521" s="46"/>
      <c r="F521" s="46"/>
      <c r="G521" s="46"/>
      <c r="H521" s="46"/>
      <c r="I521" s="46"/>
      <c r="J521" s="46"/>
      <c r="K521" s="46"/>
      <c r="L521" s="43"/>
    </row>
    <row r="522" spans="1:12" x14ac:dyDescent="0.25">
      <c r="A522" s="44"/>
      <c r="B522" s="46"/>
      <c r="C522" s="46"/>
      <c r="D522" s="46"/>
      <c r="E522" s="46"/>
      <c r="F522" s="46"/>
      <c r="G522" s="46"/>
      <c r="H522" s="46"/>
      <c r="I522" s="46"/>
      <c r="J522" s="46"/>
      <c r="K522" s="46"/>
      <c r="L522" s="43"/>
    </row>
    <row r="523" spans="1:12" x14ac:dyDescent="0.25">
      <c r="A523" s="44"/>
      <c r="B523" s="46"/>
      <c r="C523" s="46"/>
      <c r="D523" s="46"/>
      <c r="E523" s="46"/>
      <c r="F523" s="46"/>
      <c r="G523" s="46"/>
      <c r="H523" s="46"/>
      <c r="I523" s="46"/>
      <c r="J523" s="46"/>
      <c r="K523" s="46"/>
      <c r="L523" s="43"/>
    </row>
    <row r="524" spans="1:12" x14ac:dyDescent="0.25">
      <c r="A524" s="44"/>
      <c r="B524" s="46"/>
      <c r="C524" s="46"/>
      <c r="D524" s="46"/>
      <c r="E524" s="46"/>
      <c r="F524" s="46"/>
      <c r="G524" s="46"/>
      <c r="H524" s="46"/>
      <c r="I524" s="46"/>
      <c r="J524" s="46"/>
      <c r="K524" s="46"/>
      <c r="L524" s="43"/>
    </row>
    <row r="525" spans="1:12" x14ac:dyDescent="0.25">
      <c r="A525" s="44"/>
      <c r="B525" s="46"/>
      <c r="C525" s="46"/>
      <c r="D525" s="46"/>
      <c r="E525" s="46"/>
      <c r="F525" s="46"/>
      <c r="G525" s="46"/>
      <c r="H525" s="46"/>
      <c r="I525" s="46"/>
      <c r="J525" s="46"/>
      <c r="K525" s="46"/>
      <c r="L525" s="43"/>
    </row>
    <row r="526" spans="1:12" x14ac:dyDescent="0.25">
      <c r="A526" s="44"/>
      <c r="B526" s="46"/>
      <c r="C526" s="46"/>
      <c r="D526" s="46"/>
      <c r="E526" s="46"/>
      <c r="F526" s="46"/>
      <c r="G526" s="46"/>
      <c r="H526" s="46"/>
      <c r="I526" s="46"/>
      <c r="J526" s="46"/>
      <c r="K526" s="46"/>
      <c r="L526" s="43"/>
    </row>
    <row r="527" spans="1:12" x14ac:dyDescent="0.25">
      <c r="A527" s="44"/>
      <c r="B527" s="46"/>
      <c r="C527" s="46"/>
      <c r="D527" s="46"/>
      <c r="E527" s="46"/>
      <c r="F527" s="46"/>
      <c r="G527" s="46"/>
      <c r="H527" s="46"/>
      <c r="I527" s="46"/>
      <c r="J527" s="46"/>
      <c r="K527" s="46"/>
      <c r="L527" s="43"/>
    </row>
    <row r="528" spans="1:12" x14ac:dyDescent="0.25">
      <c r="A528" s="44"/>
      <c r="B528" s="46"/>
      <c r="C528" s="46"/>
      <c r="D528" s="46"/>
      <c r="E528" s="46"/>
      <c r="F528" s="46"/>
      <c r="G528" s="46"/>
      <c r="H528" s="46"/>
      <c r="I528" s="46"/>
      <c r="J528" s="46"/>
      <c r="K528" s="46"/>
      <c r="L528" s="43"/>
    </row>
    <row r="529" spans="1:12" x14ac:dyDescent="0.25">
      <c r="A529" s="44"/>
      <c r="B529" s="46"/>
      <c r="C529" s="46"/>
      <c r="D529" s="46"/>
      <c r="E529" s="46"/>
      <c r="F529" s="46"/>
      <c r="G529" s="46"/>
      <c r="H529" s="46"/>
      <c r="I529" s="46"/>
      <c r="J529" s="46"/>
      <c r="K529" s="46"/>
      <c r="L529" s="43"/>
    </row>
    <row r="530" spans="1:12" x14ac:dyDescent="0.25">
      <c r="A530" s="44"/>
      <c r="B530" s="46"/>
      <c r="C530" s="46"/>
      <c r="D530" s="46"/>
      <c r="E530" s="46"/>
      <c r="F530" s="46"/>
      <c r="G530" s="46"/>
      <c r="H530" s="46"/>
      <c r="I530" s="46"/>
      <c r="J530" s="46"/>
      <c r="K530" s="46"/>
      <c r="L530" s="43"/>
    </row>
    <row r="531" spans="1:12" x14ac:dyDescent="0.25">
      <c r="A531" s="44"/>
      <c r="B531" s="46"/>
      <c r="C531" s="46"/>
      <c r="D531" s="46"/>
      <c r="E531" s="46"/>
      <c r="F531" s="46"/>
      <c r="G531" s="46"/>
      <c r="H531" s="46"/>
      <c r="I531" s="46"/>
      <c r="J531" s="46"/>
      <c r="K531" s="46"/>
      <c r="L531" s="43"/>
    </row>
    <row r="532" spans="1:12" x14ac:dyDescent="0.25">
      <c r="A532" s="44"/>
      <c r="B532" s="46"/>
      <c r="C532" s="46"/>
      <c r="D532" s="46"/>
      <c r="E532" s="46"/>
      <c r="F532" s="46"/>
      <c r="G532" s="46"/>
      <c r="H532" s="46"/>
      <c r="I532" s="46"/>
      <c r="J532" s="46"/>
      <c r="K532" s="46"/>
      <c r="L532" s="43"/>
    </row>
    <row r="533" spans="1:12" x14ac:dyDescent="0.25">
      <c r="A533" s="44"/>
      <c r="B533" s="46"/>
      <c r="C533" s="46"/>
      <c r="D533" s="46"/>
      <c r="E533" s="46"/>
      <c r="F533" s="46"/>
      <c r="G533" s="46"/>
      <c r="H533" s="46"/>
      <c r="I533" s="46"/>
      <c r="J533" s="46"/>
      <c r="K533" s="46"/>
      <c r="L533" s="43"/>
    </row>
    <row r="534" spans="1:12" x14ac:dyDescent="0.25">
      <c r="A534" s="44"/>
      <c r="B534" s="46"/>
      <c r="C534" s="46"/>
      <c r="D534" s="46"/>
      <c r="E534" s="46"/>
      <c r="F534" s="46"/>
      <c r="G534" s="46"/>
      <c r="H534" s="46"/>
      <c r="I534" s="46"/>
      <c r="J534" s="46"/>
      <c r="K534" s="46"/>
      <c r="L534" s="43"/>
    </row>
    <row r="535" spans="1:12" x14ac:dyDescent="0.25">
      <c r="A535" s="44"/>
      <c r="B535" s="46"/>
      <c r="C535" s="46"/>
      <c r="D535" s="46"/>
      <c r="E535" s="46"/>
      <c r="F535" s="46"/>
      <c r="G535" s="46"/>
      <c r="H535" s="46"/>
      <c r="I535" s="46"/>
      <c r="J535" s="46"/>
      <c r="K535" s="46"/>
      <c r="L535" s="43"/>
    </row>
    <row r="536" spans="1:12" x14ac:dyDescent="0.25">
      <c r="A536" s="44"/>
      <c r="B536" s="46"/>
      <c r="C536" s="46"/>
      <c r="D536" s="46"/>
      <c r="E536" s="46"/>
      <c r="F536" s="46"/>
      <c r="G536" s="46"/>
      <c r="H536" s="46"/>
      <c r="I536" s="46"/>
      <c r="J536" s="46"/>
      <c r="K536" s="46"/>
      <c r="L536" s="43"/>
    </row>
    <row r="537" spans="1:12" x14ac:dyDescent="0.25">
      <c r="A537" s="44"/>
      <c r="B537" s="46"/>
      <c r="C537" s="46"/>
      <c r="D537" s="46"/>
      <c r="E537" s="46"/>
      <c r="F537" s="46"/>
      <c r="G537" s="46"/>
      <c r="H537" s="46"/>
      <c r="I537" s="46"/>
      <c r="J537" s="46"/>
      <c r="K537" s="46"/>
      <c r="L537" s="43"/>
    </row>
    <row r="538" spans="1:12" x14ac:dyDescent="0.25">
      <c r="A538" s="44"/>
      <c r="B538" s="46"/>
      <c r="C538" s="46"/>
      <c r="D538" s="46"/>
      <c r="E538" s="46"/>
      <c r="F538" s="46"/>
      <c r="G538" s="46"/>
      <c r="H538" s="46"/>
      <c r="I538" s="46"/>
      <c r="J538" s="46"/>
      <c r="K538" s="46"/>
      <c r="L538" s="43"/>
    </row>
    <row r="539" spans="1:12" x14ac:dyDescent="0.25">
      <c r="A539" s="44"/>
      <c r="B539" s="46"/>
      <c r="C539" s="46"/>
      <c r="D539" s="46"/>
      <c r="E539" s="46"/>
      <c r="F539" s="46"/>
      <c r="G539" s="46"/>
      <c r="H539" s="46"/>
      <c r="I539" s="46"/>
      <c r="J539" s="46"/>
      <c r="K539" s="46"/>
      <c r="L539" s="43"/>
    </row>
    <row r="540" spans="1:12" x14ac:dyDescent="0.25">
      <c r="A540" s="44"/>
      <c r="B540" s="46"/>
      <c r="C540" s="46"/>
      <c r="D540" s="46"/>
      <c r="E540" s="46"/>
      <c r="F540" s="46"/>
      <c r="G540" s="46"/>
      <c r="H540" s="46"/>
      <c r="I540" s="46"/>
      <c r="J540" s="46"/>
      <c r="K540" s="46"/>
      <c r="L540" s="43"/>
    </row>
    <row r="541" spans="1:12" x14ac:dyDescent="0.25">
      <c r="A541" s="44"/>
      <c r="B541" s="46"/>
      <c r="C541" s="46"/>
      <c r="D541" s="46"/>
      <c r="E541" s="46"/>
      <c r="F541" s="46"/>
      <c r="G541" s="46"/>
      <c r="H541" s="46"/>
      <c r="I541" s="46"/>
      <c r="J541" s="46"/>
      <c r="K541" s="46"/>
      <c r="L541" s="43"/>
    </row>
    <row r="542" spans="1:12" x14ac:dyDescent="0.25">
      <c r="A542" s="44"/>
      <c r="B542" s="46"/>
      <c r="C542" s="46"/>
      <c r="D542" s="46"/>
      <c r="E542" s="46"/>
      <c r="F542" s="46"/>
      <c r="G542" s="46"/>
      <c r="H542" s="46"/>
      <c r="I542" s="46"/>
      <c r="J542" s="46"/>
      <c r="K542" s="46"/>
      <c r="L542" s="43"/>
    </row>
    <row r="543" spans="1:12" x14ac:dyDescent="0.25">
      <c r="A543" s="44"/>
      <c r="B543" s="46"/>
      <c r="C543" s="46"/>
      <c r="D543" s="46"/>
      <c r="E543" s="46"/>
      <c r="F543" s="46"/>
      <c r="G543" s="46"/>
      <c r="H543" s="46"/>
      <c r="I543" s="46"/>
      <c r="J543" s="46"/>
      <c r="K543" s="46"/>
      <c r="L543" s="43"/>
    </row>
    <row r="544" spans="1:12" x14ac:dyDescent="0.25">
      <c r="A544" s="44"/>
      <c r="B544" s="46"/>
      <c r="C544" s="46"/>
      <c r="D544" s="46"/>
      <c r="E544" s="46"/>
      <c r="F544" s="46"/>
      <c r="G544" s="46"/>
      <c r="H544" s="46"/>
      <c r="I544" s="46"/>
      <c r="J544" s="46"/>
      <c r="K544" s="46"/>
      <c r="L544" s="43"/>
    </row>
    <row r="545" spans="1:12" x14ac:dyDescent="0.25">
      <c r="A545" s="44"/>
      <c r="B545" s="46"/>
      <c r="C545" s="46"/>
      <c r="D545" s="46"/>
      <c r="E545" s="46"/>
      <c r="F545" s="46"/>
      <c r="G545" s="46"/>
      <c r="H545" s="46"/>
      <c r="I545" s="46"/>
      <c r="J545" s="46"/>
      <c r="K545" s="46"/>
      <c r="L545" s="43"/>
    </row>
    <row r="546" spans="1:12" x14ac:dyDescent="0.25">
      <c r="A546" s="44"/>
      <c r="B546" s="46"/>
      <c r="C546" s="46"/>
      <c r="D546" s="46"/>
      <c r="E546" s="46"/>
      <c r="F546" s="46"/>
      <c r="G546" s="46"/>
      <c r="H546" s="46"/>
      <c r="I546" s="46"/>
      <c r="J546" s="46"/>
      <c r="K546" s="46"/>
      <c r="L546" s="43"/>
    </row>
    <row r="547" spans="1:12" x14ac:dyDescent="0.25">
      <c r="A547" s="44"/>
      <c r="B547" s="46"/>
      <c r="C547" s="46"/>
      <c r="D547" s="46"/>
      <c r="E547" s="46"/>
      <c r="F547" s="46"/>
      <c r="G547" s="46"/>
      <c r="H547" s="46"/>
      <c r="I547" s="46"/>
      <c r="J547" s="46"/>
      <c r="K547" s="46"/>
      <c r="L547" s="43"/>
    </row>
    <row r="548" spans="1:12" x14ac:dyDescent="0.25">
      <c r="A548" s="44"/>
      <c r="B548" s="46"/>
      <c r="C548" s="46"/>
      <c r="D548" s="46"/>
      <c r="E548" s="46"/>
      <c r="F548" s="46"/>
      <c r="G548" s="46"/>
      <c r="H548" s="46"/>
      <c r="I548" s="46"/>
      <c r="J548" s="46"/>
      <c r="K548" s="46"/>
      <c r="L548" s="43"/>
    </row>
    <row r="549" spans="1:12" x14ac:dyDescent="0.25">
      <c r="A549" s="44"/>
      <c r="B549" s="46"/>
      <c r="C549" s="46"/>
      <c r="D549" s="46"/>
      <c r="E549" s="46"/>
      <c r="F549" s="46"/>
      <c r="G549" s="46"/>
      <c r="H549" s="46"/>
      <c r="I549" s="46"/>
      <c r="J549" s="46"/>
      <c r="K549" s="46"/>
      <c r="L549" s="43"/>
    </row>
    <row r="550" spans="1:12" x14ac:dyDescent="0.25">
      <c r="A550" s="44"/>
      <c r="B550" s="46"/>
      <c r="C550" s="46"/>
      <c r="D550" s="46"/>
      <c r="E550" s="46"/>
      <c r="F550" s="46"/>
      <c r="G550" s="46"/>
      <c r="H550" s="46"/>
      <c r="I550" s="46"/>
      <c r="J550" s="46"/>
      <c r="K550" s="46"/>
      <c r="L550" s="43"/>
    </row>
    <row r="551" spans="1:12" x14ac:dyDescent="0.25">
      <c r="A551" s="44"/>
      <c r="B551" s="46"/>
      <c r="C551" s="46"/>
      <c r="D551" s="46"/>
      <c r="E551" s="46"/>
      <c r="F551" s="46"/>
      <c r="G551" s="46"/>
      <c r="H551" s="46"/>
      <c r="I551" s="46"/>
      <c r="J551" s="46"/>
      <c r="K551" s="46"/>
      <c r="L551" s="43"/>
    </row>
    <row r="552" spans="1:12" x14ac:dyDescent="0.25">
      <c r="A552" s="44"/>
      <c r="B552" s="46"/>
      <c r="C552" s="46"/>
      <c r="D552" s="46"/>
      <c r="E552" s="46"/>
      <c r="F552" s="46"/>
      <c r="G552" s="46"/>
      <c r="H552" s="46"/>
      <c r="I552" s="46"/>
      <c r="J552" s="46"/>
      <c r="K552" s="46"/>
      <c r="L552" s="43"/>
    </row>
    <row r="553" spans="1:12" x14ac:dyDescent="0.25">
      <c r="A553" s="44"/>
      <c r="B553" s="46"/>
      <c r="C553" s="46"/>
      <c r="D553" s="46"/>
      <c r="E553" s="46"/>
      <c r="F553" s="46"/>
      <c r="G553" s="46"/>
      <c r="H553" s="46"/>
      <c r="I553" s="46"/>
      <c r="J553" s="46"/>
      <c r="K553" s="46"/>
      <c r="L553" s="43"/>
    </row>
    <row r="554" spans="1:12" x14ac:dyDescent="0.25">
      <c r="A554" s="44"/>
      <c r="B554" s="46"/>
      <c r="C554" s="46"/>
      <c r="D554" s="46"/>
      <c r="E554" s="46"/>
      <c r="F554" s="46"/>
      <c r="G554" s="46"/>
      <c r="H554" s="46"/>
      <c r="I554" s="46"/>
      <c r="J554" s="46"/>
      <c r="K554" s="46"/>
      <c r="L554" s="43"/>
    </row>
    <row r="555" spans="1:12" x14ac:dyDescent="0.25">
      <c r="A555" s="44"/>
      <c r="B555" s="46"/>
      <c r="C555" s="46"/>
      <c r="D555" s="46"/>
      <c r="E555" s="46"/>
      <c r="F555" s="46"/>
      <c r="G555" s="46"/>
      <c r="H555" s="46"/>
      <c r="I555" s="46"/>
      <c r="J555" s="46"/>
      <c r="K555" s="46"/>
      <c r="L555" s="43"/>
    </row>
    <row r="556" spans="1:12" x14ac:dyDescent="0.25">
      <c r="A556" s="44"/>
      <c r="B556" s="46"/>
      <c r="C556" s="46"/>
      <c r="D556" s="46"/>
      <c r="E556" s="46"/>
      <c r="F556" s="46"/>
      <c r="G556" s="46"/>
      <c r="H556" s="46"/>
      <c r="I556" s="46"/>
      <c r="J556" s="46"/>
      <c r="K556" s="46"/>
      <c r="L556" s="43"/>
    </row>
    <row r="557" spans="1:12" x14ac:dyDescent="0.25">
      <c r="A557" s="44"/>
      <c r="B557" s="46"/>
      <c r="C557" s="46"/>
      <c r="D557" s="46"/>
      <c r="E557" s="46"/>
      <c r="F557" s="46"/>
      <c r="G557" s="46"/>
      <c r="H557" s="46"/>
      <c r="I557" s="46"/>
      <c r="J557" s="46"/>
      <c r="K557" s="46"/>
      <c r="L557" s="43"/>
    </row>
    <row r="558" spans="1:12" x14ac:dyDescent="0.25">
      <c r="A558" s="44"/>
      <c r="B558" s="46"/>
      <c r="C558" s="46"/>
      <c r="D558" s="46"/>
      <c r="E558" s="46"/>
      <c r="F558" s="46"/>
      <c r="G558" s="46"/>
      <c r="H558" s="46"/>
      <c r="I558" s="46"/>
      <c r="J558" s="46"/>
      <c r="K558" s="46"/>
      <c r="L558" s="43"/>
    </row>
    <row r="559" spans="1:12" x14ac:dyDescent="0.25">
      <c r="A559" s="44"/>
      <c r="B559" s="46"/>
      <c r="C559" s="46"/>
      <c r="D559" s="46"/>
      <c r="E559" s="46"/>
      <c r="F559" s="46"/>
      <c r="G559" s="46"/>
      <c r="H559" s="46"/>
      <c r="I559" s="46"/>
      <c r="J559" s="46"/>
      <c r="K559" s="46"/>
      <c r="L559" s="43"/>
    </row>
    <row r="560" spans="1:12" x14ac:dyDescent="0.25">
      <c r="A560" s="44"/>
      <c r="B560" s="46"/>
      <c r="C560" s="46"/>
      <c r="D560" s="46"/>
      <c r="E560" s="46"/>
      <c r="F560" s="46"/>
      <c r="G560" s="46"/>
      <c r="H560" s="46"/>
      <c r="I560" s="46"/>
      <c r="J560" s="46"/>
      <c r="K560" s="46"/>
      <c r="L560" s="43"/>
    </row>
    <row r="561" spans="1:12" x14ac:dyDescent="0.25">
      <c r="A561" s="44"/>
      <c r="B561" s="46"/>
      <c r="C561" s="46"/>
      <c r="D561" s="46"/>
      <c r="E561" s="46"/>
      <c r="F561" s="46"/>
      <c r="G561" s="46"/>
      <c r="H561" s="46"/>
      <c r="I561" s="46"/>
      <c r="J561" s="46"/>
      <c r="K561" s="46"/>
      <c r="L561" s="43"/>
    </row>
    <row r="562" spans="1:12" x14ac:dyDescent="0.25">
      <c r="A562" s="44"/>
      <c r="B562" s="46"/>
      <c r="C562" s="46"/>
      <c r="D562" s="46"/>
      <c r="E562" s="46"/>
      <c r="F562" s="46"/>
      <c r="G562" s="46"/>
      <c r="H562" s="46"/>
      <c r="I562" s="46"/>
      <c r="J562" s="46"/>
      <c r="K562" s="46"/>
      <c r="L562" s="43"/>
    </row>
    <row r="563" spans="1:12" x14ac:dyDescent="0.25">
      <c r="A563" s="44"/>
      <c r="B563" s="46"/>
      <c r="C563" s="46"/>
      <c r="D563" s="46"/>
      <c r="E563" s="46"/>
      <c r="F563" s="46"/>
      <c r="G563" s="46"/>
      <c r="H563" s="46"/>
      <c r="I563" s="46"/>
      <c r="J563" s="46"/>
      <c r="K563" s="46"/>
      <c r="L563" s="43"/>
    </row>
    <row r="564" spans="1:12" x14ac:dyDescent="0.25">
      <c r="A564" s="44"/>
      <c r="B564" s="46"/>
      <c r="C564" s="46"/>
      <c r="D564" s="46"/>
      <c r="E564" s="46"/>
      <c r="F564" s="46"/>
      <c r="G564" s="46"/>
      <c r="H564" s="46"/>
      <c r="I564" s="46"/>
      <c r="J564" s="46"/>
      <c r="K564" s="46"/>
      <c r="L564" s="43"/>
    </row>
    <row r="565" spans="1:12" x14ac:dyDescent="0.25">
      <c r="A565" s="44"/>
      <c r="B565" s="46"/>
      <c r="C565" s="46"/>
      <c r="D565" s="46"/>
      <c r="E565" s="46"/>
      <c r="F565" s="46"/>
      <c r="G565" s="46"/>
      <c r="H565" s="46"/>
      <c r="I565" s="46"/>
      <c r="J565" s="46"/>
      <c r="K565" s="46"/>
      <c r="L565" s="43"/>
    </row>
    <row r="566" spans="1:12" x14ac:dyDescent="0.25">
      <c r="A566" s="44"/>
      <c r="B566" s="46"/>
      <c r="C566" s="46"/>
      <c r="D566" s="46"/>
      <c r="E566" s="46"/>
      <c r="F566" s="46"/>
      <c r="G566" s="46"/>
      <c r="H566" s="46"/>
      <c r="I566" s="46"/>
      <c r="J566" s="46"/>
      <c r="K566" s="46"/>
      <c r="L566" s="43"/>
    </row>
    <row r="567" spans="1:12" x14ac:dyDescent="0.25">
      <c r="A567" s="44"/>
      <c r="B567" s="46"/>
      <c r="C567" s="46"/>
      <c r="D567" s="46"/>
      <c r="E567" s="46"/>
      <c r="F567" s="46"/>
      <c r="G567" s="46"/>
      <c r="H567" s="46"/>
      <c r="I567" s="46"/>
      <c r="J567" s="46"/>
      <c r="K567" s="46"/>
      <c r="L567" s="43"/>
    </row>
    <row r="568" spans="1:12" x14ac:dyDescent="0.25">
      <c r="A568" s="44"/>
      <c r="B568" s="46"/>
      <c r="C568" s="46"/>
      <c r="D568" s="46"/>
      <c r="E568" s="46"/>
      <c r="F568" s="46"/>
      <c r="G568" s="46"/>
      <c r="H568" s="46"/>
      <c r="I568" s="46"/>
      <c r="J568" s="46"/>
      <c r="K568" s="46"/>
      <c r="L568" s="43"/>
    </row>
    <row r="569" spans="1:12" x14ac:dyDescent="0.25">
      <c r="A569" s="44"/>
      <c r="B569" s="46"/>
      <c r="C569" s="46"/>
      <c r="D569" s="46"/>
      <c r="E569" s="46"/>
      <c r="F569" s="46"/>
      <c r="G569" s="46"/>
      <c r="H569" s="46"/>
      <c r="I569" s="46"/>
      <c r="J569" s="46"/>
      <c r="K569" s="46"/>
      <c r="L569" s="43"/>
    </row>
    <row r="570" spans="1:12" x14ac:dyDescent="0.25">
      <c r="A570" s="44"/>
      <c r="B570" s="46"/>
      <c r="C570" s="46"/>
      <c r="D570" s="46"/>
      <c r="E570" s="46"/>
      <c r="F570" s="46"/>
      <c r="G570" s="46"/>
      <c r="H570" s="46"/>
      <c r="I570" s="46"/>
      <c r="J570" s="46"/>
      <c r="K570" s="46"/>
      <c r="L570" s="43"/>
    </row>
    <row r="571" spans="1:12" x14ac:dyDescent="0.25">
      <c r="A571" s="44"/>
      <c r="B571" s="46"/>
      <c r="C571" s="46"/>
      <c r="D571" s="46"/>
      <c r="E571" s="46"/>
      <c r="F571" s="46"/>
      <c r="G571" s="46"/>
      <c r="H571" s="46"/>
      <c r="I571" s="46"/>
      <c r="J571" s="46"/>
      <c r="K571" s="46"/>
      <c r="L571" s="43"/>
    </row>
    <row r="572" spans="1:12" x14ac:dyDescent="0.25">
      <c r="A572" s="44"/>
      <c r="B572" s="46"/>
      <c r="C572" s="46"/>
      <c r="D572" s="46"/>
      <c r="E572" s="46"/>
      <c r="F572" s="46"/>
      <c r="G572" s="46"/>
      <c r="H572" s="46"/>
      <c r="I572" s="46"/>
      <c r="J572" s="46"/>
      <c r="K572" s="46"/>
      <c r="L572" s="43"/>
    </row>
    <row r="573" spans="1:12" x14ac:dyDescent="0.25">
      <c r="A573" s="44"/>
      <c r="B573" s="46"/>
      <c r="C573" s="46"/>
      <c r="D573" s="46"/>
      <c r="E573" s="46"/>
      <c r="F573" s="46"/>
      <c r="G573" s="46"/>
      <c r="H573" s="46"/>
      <c r="I573" s="46"/>
      <c r="J573" s="46"/>
      <c r="K573" s="46"/>
      <c r="L573" s="43"/>
    </row>
    <row r="574" spans="1:12" x14ac:dyDescent="0.25">
      <c r="A574" s="44"/>
      <c r="B574" s="46"/>
      <c r="C574" s="46"/>
      <c r="D574" s="46"/>
      <c r="E574" s="46"/>
      <c r="F574" s="46"/>
      <c r="G574" s="46"/>
      <c r="H574" s="46"/>
      <c r="I574" s="46"/>
      <c r="J574" s="46"/>
      <c r="K574" s="46"/>
      <c r="L574" s="43"/>
    </row>
    <row r="575" spans="1:12" x14ac:dyDescent="0.25">
      <c r="A575" s="44"/>
      <c r="B575" s="46"/>
      <c r="C575" s="46"/>
      <c r="D575" s="46"/>
      <c r="E575" s="46"/>
      <c r="F575" s="46"/>
      <c r="G575" s="46"/>
      <c r="H575" s="46"/>
      <c r="I575" s="46"/>
      <c r="J575" s="46"/>
      <c r="K575" s="46"/>
      <c r="L575" s="43"/>
    </row>
    <row r="576" spans="1:12" x14ac:dyDescent="0.25">
      <c r="A576" s="44"/>
      <c r="B576" s="46"/>
      <c r="C576" s="46"/>
      <c r="D576" s="46"/>
      <c r="E576" s="46"/>
      <c r="F576" s="46"/>
      <c r="G576" s="46"/>
      <c r="H576" s="46"/>
      <c r="I576" s="46"/>
      <c r="J576" s="46"/>
      <c r="K576" s="46"/>
      <c r="L576" s="43"/>
    </row>
    <row r="577" spans="1:12" x14ac:dyDescent="0.25">
      <c r="A577" s="44"/>
      <c r="B577" s="46"/>
      <c r="C577" s="46"/>
      <c r="D577" s="46"/>
      <c r="E577" s="46"/>
      <c r="F577" s="46"/>
      <c r="G577" s="46"/>
      <c r="H577" s="46"/>
      <c r="I577" s="46"/>
      <c r="J577" s="46"/>
      <c r="K577" s="46"/>
      <c r="L577" s="43"/>
    </row>
    <row r="578" spans="1:12" x14ac:dyDescent="0.25">
      <c r="A578" s="44"/>
      <c r="B578" s="46"/>
      <c r="C578" s="46"/>
      <c r="D578" s="46"/>
      <c r="E578" s="46"/>
      <c r="F578" s="46"/>
      <c r="G578" s="46"/>
      <c r="H578" s="46"/>
      <c r="I578" s="46"/>
      <c r="J578" s="46"/>
      <c r="K578" s="46"/>
      <c r="L578" s="43"/>
    </row>
    <row r="579" spans="1:12" x14ac:dyDescent="0.25">
      <c r="A579" s="44"/>
      <c r="B579" s="46"/>
      <c r="C579" s="46"/>
      <c r="D579" s="46"/>
      <c r="E579" s="46"/>
      <c r="F579" s="46"/>
      <c r="G579" s="46"/>
      <c r="H579" s="46"/>
      <c r="I579" s="46"/>
      <c r="J579" s="46"/>
      <c r="K579" s="46"/>
      <c r="L579" s="43"/>
    </row>
    <row r="580" spans="1:12" x14ac:dyDescent="0.25">
      <c r="A580" s="44"/>
      <c r="B580" s="46"/>
      <c r="C580" s="46"/>
      <c r="D580" s="46"/>
      <c r="E580" s="46"/>
      <c r="F580" s="46"/>
      <c r="G580" s="46"/>
      <c r="H580" s="46"/>
      <c r="I580" s="46"/>
      <c r="J580" s="46"/>
      <c r="K580" s="46"/>
      <c r="L580" s="43"/>
    </row>
    <row r="581" spans="1:12" x14ac:dyDescent="0.25">
      <c r="A581" s="44"/>
      <c r="B581" s="46"/>
      <c r="C581" s="46"/>
      <c r="D581" s="46"/>
      <c r="E581" s="46"/>
      <c r="F581" s="46"/>
      <c r="G581" s="46"/>
      <c r="H581" s="46"/>
      <c r="I581" s="46"/>
      <c r="J581" s="46"/>
      <c r="K581" s="46"/>
      <c r="L581" s="43"/>
    </row>
    <row r="582" spans="1:12" x14ac:dyDescent="0.25">
      <c r="A582" s="44"/>
      <c r="B582" s="46"/>
      <c r="C582" s="46"/>
      <c r="D582" s="46"/>
      <c r="E582" s="46"/>
      <c r="F582" s="46"/>
      <c r="G582" s="46"/>
      <c r="H582" s="46"/>
      <c r="I582" s="46"/>
      <c r="J582" s="46"/>
      <c r="K582" s="46"/>
      <c r="L582" s="43"/>
    </row>
    <row r="583" spans="1:12" x14ac:dyDescent="0.25">
      <c r="A583" s="44"/>
      <c r="B583" s="46"/>
      <c r="C583" s="46"/>
      <c r="D583" s="46"/>
      <c r="E583" s="46"/>
      <c r="F583" s="46"/>
      <c r="G583" s="46"/>
      <c r="H583" s="46"/>
      <c r="I583" s="46"/>
      <c r="J583" s="46"/>
      <c r="K583" s="46"/>
      <c r="L583" s="43"/>
    </row>
    <row r="584" spans="1:12" x14ac:dyDescent="0.25">
      <c r="A584" s="44"/>
      <c r="B584" s="46"/>
      <c r="C584" s="46"/>
      <c r="D584" s="46"/>
      <c r="E584" s="46"/>
      <c r="F584" s="46"/>
      <c r="G584" s="46"/>
      <c r="H584" s="46"/>
      <c r="I584" s="46"/>
      <c r="J584" s="46"/>
      <c r="K584" s="46"/>
      <c r="L584" s="43"/>
    </row>
    <row r="585" spans="1:12" x14ac:dyDescent="0.25">
      <c r="A585" s="44"/>
      <c r="B585" s="46"/>
      <c r="C585" s="46"/>
      <c r="D585" s="46"/>
      <c r="E585" s="46"/>
      <c r="F585" s="46"/>
      <c r="G585" s="46"/>
      <c r="H585" s="46"/>
      <c r="I585" s="46"/>
      <c r="J585" s="46"/>
      <c r="K585" s="46"/>
      <c r="L585" s="43"/>
    </row>
    <row r="586" spans="1:12" x14ac:dyDescent="0.25">
      <c r="A586" s="44"/>
      <c r="B586" s="46"/>
      <c r="C586" s="46"/>
      <c r="D586" s="46"/>
      <c r="E586" s="46"/>
      <c r="F586" s="46"/>
      <c r="G586" s="46"/>
      <c r="H586" s="46"/>
      <c r="I586" s="46"/>
      <c r="J586" s="46"/>
      <c r="K586" s="46"/>
      <c r="L586" s="43"/>
    </row>
    <row r="587" spans="1:12" x14ac:dyDescent="0.25">
      <c r="A587" s="44"/>
      <c r="B587" s="46"/>
      <c r="C587" s="46"/>
      <c r="D587" s="46"/>
      <c r="E587" s="46"/>
      <c r="F587" s="46"/>
      <c r="G587" s="46"/>
      <c r="H587" s="46"/>
      <c r="I587" s="46"/>
      <c r="J587" s="46"/>
      <c r="K587" s="46"/>
      <c r="L587" s="43"/>
    </row>
    <row r="588" spans="1:12" x14ac:dyDescent="0.25">
      <c r="A588" s="44"/>
      <c r="B588" s="46"/>
      <c r="C588" s="46"/>
      <c r="D588" s="46"/>
      <c r="E588" s="46"/>
      <c r="F588" s="46"/>
      <c r="G588" s="46"/>
      <c r="H588" s="46"/>
      <c r="I588" s="46"/>
      <c r="J588" s="46"/>
      <c r="K588" s="46"/>
      <c r="L588" s="43"/>
    </row>
    <row r="589" spans="1:12" x14ac:dyDescent="0.25">
      <c r="A589" s="44"/>
      <c r="B589" s="46"/>
      <c r="C589" s="46"/>
      <c r="D589" s="46"/>
      <c r="E589" s="46"/>
      <c r="F589" s="46"/>
      <c r="G589" s="46"/>
      <c r="H589" s="46"/>
      <c r="I589" s="46"/>
      <c r="J589" s="46"/>
      <c r="K589" s="46"/>
      <c r="L589" s="43"/>
    </row>
    <row r="590" spans="1:12" x14ac:dyDescent="0.25">
      <c r="A590" s="44"/>
      <c r="B590" s="46"/>
      <c r="C590" s="46"/>
      <c r="D590" s="46"/>
      <c r="E590" s="46"/>
      <c r="F590" s="46"/>
      <c r="G590" s="46"/>
      <c r="H590" s="46"/>
      <c r="I590" s="46"/>
      <c r="J590" s="46"/>
      <c r="K590" s="46"/>
      <c r="L590" s="43"/>
    </row>
    <row r="591" spans="1:12" x14ac:dyDescent="0.25">
      <c r="A591" s="44"/>
      <c r="B591" s="46"/>
      <c r="C591" s="46"/>
      <c r="D591" s="46"/>
      <c r="E591" s="46"/>
      <c r="F591" s="46"/>
      <c r="G591" s="46"/>
      <c r="H591" s="46"/>
      <c r="I591" s="46"/>
      <c r="J591" s="46"/>
      <c r="K591" s="46"/>
      <c r="L591" s="43"/>
    </row>
    <row r="592" spans="1:12" x14ac:dyDescent="0.25">
      <c r="A592" s="44"/>
      <c r="B592" s="46"/>
      <c r="C592" s="46"/>
      <c r="D592" s="46"/>
      <c r="E592" s="46"/>
      <c r="F592" s="46"/>
      <c r="G592" s="46"/>
      <c r="H592" s="46"/>
      <c r="I592" s="46"/>
      <c r="J592" s="46"/>
      <c r="K592" s="46"/>
      <c r="L592" s="43"/>
    </row>
    <row r="593" spans="1:12" x14ac:dyDescent="0.25">
      <c r="A593" s="44"/>
      <c r="B593" s="46"/>
      <c r="C593" s="46"/>
      <c r="D593" s="46"/>
      <c r="E593" s="46"/>
      <c r="F593" s="46"/>
      <c r="G593" s="46"/>
      <c r="H593" s="46"/>
      <c r="I593" s="46"/>
      <c r="J593" s="46"/>
      <c r="K593" s="46"/>
      <c r="L593" s="43"/>
    </row>
    <row r="594" spans="1:12" x14ac:dyDescent="0.25">
      <c r="A594" s="44"/>
      <c r="B594" s="46"/>
      <c r="C594" s="46"/>
      <c r="D594" s="46"/>
      <c r="E594" s="46"/>
      <c r="F594" s="46"/>
      <c r="G594" s="46"/>
      <c r="H594" s="46"/>
      <c r="I594" s="46"/>
      <c r="J594" s="46"/>
      <c r="K594" s="46"/>
      <c r="L594" s="43"/>
    </row>
    <row r="595" spans="1:12" x14ac:dyDescent="0.25">
      <c r="A595" s="44"/>
      <c r="B595" s="46"/>
      <c r="C595" s="46"/>
      <c r="D595" s="46"/>
      <c r="E595" s="46"/>
      <c r="F595" s="46"/>
      <c r="G595" s="46"/>
      <c r="H595" s="46"/>
      <c r="I595" s="46"/>
      <c r="J595" s="46"/>
      <c r="K595" s="46"/>
      <c r="L595" s="43"/>
    </row>
    <row r="596" spans="1:12" x14ac:dyDescent="0.25">
      <c r="A596" s="44"/>
      <c r="B596" s="46"/>
      <c r="C596" s="46"/>
      <c r="D596" s="46"/>
      <c r="E596" s="46"/>
      <c r="F596" s="46"/>
      <c r="G596" s="46"/>
      <c r="H596" s="46"/>
      <c r="I596" s="46"/>
      <c r="J596" s="46"/>
      <c r="K596" s="46"/>
      <c r="L596" s="43"/>
    </row>
    <row r="597" spans="1:12" x14ac:dyDescent="0.25">
      <c r="A597" s="44"/>
      <c r="B597" s="46"/>
      <c r="C597" s="46"/>
      <c r="D597" s="46"/>
      <c r="E597" s="46"/>
      <c r="F597" s="46"/>
      <c r="G597" s="46"/>
      <c r="H597" s="46"/>
      <c r="I597" s="46"/>
      <c r="J597" s="46"/>
      <c r="K597" s="46"/>
      <c r="L597" s="43"/>
    </row>
    <row r="598" spans="1:12" x14ac:dyDescent="0.25">
      <c r="A598" s="44"/>
      <c r="B598" s="46"/>
      <c r="C598" s="46"/>
      <c r="D598" s="46"/>
      <c r="E598" s="46"/>
      <c r="F598" s="46"/>
      <c r="G598" s="46"/>
      <c r="H598" s="46"/>
      <c r="I598" s="46"/>
      <c r="J598" s="46"/>
      <c r="K598" s="46"/>
      <c r="L598" s="43"/>
    </row>
    <row r="599" spans="1:12" x14ac:dyDescent="0.25">
      <c r="A599" s="44"/>
      <c r="B599" s="46"/>
      <c r="C599" s="46"/>
      <c r="D599" s="46"/>
      <c r="E599" s="46"/>
      <c r="F599" s="46"/>
      <c r="G599" s="46"/>
      <c r="H599" s="46"/>
      <c r="I599" s="46"/>
      <c r="J599" s="46"/>
      <c r="K599" s="46"/>
      <c r="L599" s="43"/>
    </row>
    <row r="600" spans="1:12" x14ac:dyDescent="0.25">
      <c r="A600" s="44"/>
      <c r="B600" s="46"/>
      <c r="C600" s="46"/>
      <c r="D600" s="46"/>
      <c r="E600" s="46"/>
      <c r="F600" s="46"/>
      <c r="G600" s="46"/>
      <c r="H600" s="46"/>
      <c r="I600" s="46"/>
      <c r="J600" s="46"/>
      <c r="K600" s="46"/>
      <c r="L600" s="43"/>
    </row>
    <row r="601" spans="1:12" x14ac:dyDescent="0.25">
      <c r="A601" s="44"/>
      <c r="B601" s="46"/>
      <c r="C601" s="46"/>
      <c r="D601" s="46"/>
      <c r="E601" s="46"/>
      <c r="F601" s="46"/>
      <c r="G601" s="46"/>
      <c r="H601" s="46"/>
      <c r="I601" s="46"/>
      <c r="J601" s="46"/>
      <c r="K601" s="46"/>
      <c r="L601" s="43"/>
    </row>
    <row r="602" spans="1:12" x14ac:dyDescent="0.25">
      <c r="A602" s="44"/>
      <c r="B602" s="46"/>
      <c r="C602" s="46"/>
      <c r="D602" s="46"/>
      <c r="E602" s="46"/>
      <c r="F602" s="46"/>
      <c r="G602" s="46"/>
      <c r="H602" s="46"/>
      <c r="I602" s="46"/>
      <c r="J602" s="46"/>
      <c r="K602" s="46"/>
      <c r="L602" s="43"/>
    </row>
    <row r="603" spans="1:12" x14ac:dyDescent="0.25">
      <c r="A603" s="44"/>
      <c r="B603" s="46"/>
      <c r="C603" s="46"/>
      <c r="D603" s="46"/>
      <c r="E603" s="46"/>
      <c r="F603" s="46"/>
      <c r="G603" s="46"/>
      <c r="H603" s="46"/>
      <c r="I603" s="46"/>
      <c r="J603" s="46"/>
      <c r="K603" s="46"/>
      <c r="L603" s="43"/>
    </row>
    <row r="604" spans="1:12" x14ac:dyDescent="0.25">
      <c r="A604" s="44"/>
      <c r="B604" s="46"/>
      <c r="C604" s="46"/>
      <c r="D604" s="46"/>
      <c r="E604" s="46"/>
      <c r="F604" s="46"/>
      <c r="G604" s="46"/>
      <c r="H604" s="46"/>
      <c r="I604" s="46"/>
      <c r="J604" s="46"/>
      <c r="K604" s="46"/>
      <c r="L604" s="43"/>
    </row>
    <row r="605" spans="1:12" x14ac:dyDescent="0.25">
      <c r="A605" s="44"/>
      <c r="B605" s="46"/>
      <c r="C605" s="46"/>
      <c r="D605" s="46"/>
      <c r="E605" s="46"/>
      <c r="F605" s="46"/>
      <c r="G605" s="46"/>
      <c r="H605" s="46"/>
      <c r="I605" s="46"/>
      <c r="J605" s="46"/>
      <c r="K605" s="46"/>
      <c r="L605" s="43"/>
    </row>
    <row r="606" spans="1:12" x14ac:dyDescent="0.25">
      <c r="A606" s="44"/>
      <c r="B606" s="46"/>
      <c r="C606" s="46"/>
      <c r="D606" s="46"/>
      <c r="E606" s="46"/>
      <c r="F606" s="46"/>
      <c r="G606" s="46"/>
      <c r="H606" s="46"/>
      <c r="I606" s="46"/>
      <c r="J606" s="46"/>
      <c r="K606" s="46"/>
      <c r="L606" s="43"/>
    </row>
    <row r="607" spans="1:12" x14ac:dyDescent="0.25">
      <c r="A607" s="44"/>
      <c r="B607" s="46"/>
      <c r="C607" s="46"/>
      <c r="D607" s="46"/>
      <c r="E607" s="46"/>
      <c r="F607" s="46"/>
      <c r="G607" s="46"/>
      <c r="H607" s="46"/>
      <c r="I607" s="46"/>
      <c r="J607" s="46"/>
      <c r="K607" s="46"/>
      <c r="L607" s="43"/>
    </row>
    <row r="608" spans="1:12" x14ac:dyDescent="0.25">
      <c r="A608" s="44"/>
      <c r="B608" s="46"/>
      <c r="C608" s="46"/>
      <c r="D608" s="46"/>
      <c r="E608" s="46"/>
      <c r="F608" s="46"/>
      <c r="G608" s="46"/>
      <c r="H608" s="46"/>
      <c r="I608" s="46"/>
      <c r="J608" s="46"/>
      <c r="K608" s="46"/>
      <c r="L608" s="43"/>
    </row>
    <row r="609" spans="1:12" x14ac:dyDescent="0.25">
      <c r="A609" s="44"/>
      <c r="B609" s="46"/>
      <c r="C609" s="46"/>
      <c r="D609" s="46"/>
      <c r="E609" s="46"/>
      <c r="F609" s="46"/>
      <c r="G609" s="46"/>
      <c r="H609" s="46"/>
      <c r="I609" s="46"/>
      <c r="J609" s="46"/>
      <c r="K609" s="46"/>
      <c r="L609" s="43"/>
    </row>
    <row r="610" spans="1:12" x14ac:dyDescent="0.25">
      <c r="A610" s="44"/>
      <c r="B610" s="46"/>
      <c r="C610" s="46"/>
      <c r="D610" s="46"/>
      <c r="E610" s="46"/>
      <c r="F610" s="46"/>
      <c r="G610" s="46"/>
      <c r="H610" s="46"/>
      <c r="I610" s="46"/>
      <c r="J610" s="46"/>
      <c r="K610" s="46"/>
      <c r="L610" s="43"/>
    </row>
    <row r="611" spans="1:12" x14ac:dyDescent="0.25">
      <c r="A611" s="44"/>
      <c r="B611" s="46"/>
      <c r="C611" s="46"/>
      <c r="D611" s="46"/>
      <c r="E611" s="46"/>
      <c r="F611" s="46"/>
      <c r="G611" s="46"/>
      <c r="H611" s="46"/>
      <c r="I611" s="46"/>
      <c r="J611" s="46"/>
      <c r="K611" s="46"/>
      <c r="L611" s="43"/>
    </row>
    <row r="612" spans="1:12" x14ac:dyDescent="0.25">
      <c r="A612" s="44"/>
      <c r="B612" s="46"/>
      <c r="C612" s="46"/>
      <c r="D612" s="46"/>
      <c r="E612" s="46"/>
      <c r="F612" s="46"/>
      <c r="G612" s="46"/>
      <c r="H612" s="46"/>
      <c r="I612" s="46"/>
      <c r="J612" s="46"/>
      <c r="K612" s="46"/>
      <c r="L612" s="43"/>
    </row>
    <row r="613" spans="1:12" x14ac:dyDescent="0.25">
      <c r="A613" s="44"/>
      <c r="B613" s="46"/>
      <c r="C613" s="46"/>
      <c r="D613" s="46"/>
      <c r="E613" s="46"/>
      <c r="F613" s="46"/>
      <c r="G613" s="46"/>
      <c r="H613" s="46"/>
      <c r="I613" s="46"/>
      <c r="J613" s="46"/>
      <c r="K613" s="46"/>
      <c r="L613" s="43"/>
    </row>
    <row r="614" spans="1:12" x14ac:dyDescent="0.25">
      <c r="A614" s="44"/>
      <c r="B614" s="46"/>
      <c r="C614" s="46"/>
      <c r="D614" s="46"/>
      <c r="E614" s="46"/>
      <c r="F614" s="46"/>
      <c r="G614" s="46"/>
      <c r="H614" s="46"/>
      <c r="I614" s="46"/>
      <c r="J614" s="46"/>
      <c r="K614" s="46"/>
      <c r="L614" s="43"/>
    </row>
    <row r="615" spans="1:12" x14ac:dyDescent="0.25">
      <c r="A615" s="44"/>
      <c r="B615" s="46"/>
      <c r="C615" s="46"/>
      <c r="D615" s="46"/>
      <c r="E615" s="46"/>
      <c r="F615" s="46"/>
      <c r="G615" s="46"/>
      <c r="H615" s="46"/>
      <c r="I615" s="46"/>
      <c r="J615" s="46"/>
      <c r="K615" s="46"/>
      <c r="L615" s="43"/>
    </row>
    <row r="616" spans="1:12" x14ac:dyDescent="0.25">
      <c r="A616" s="44"/>
      <c r="B616" s="46"/>
      <c r="C616" s="46"/>
      <c r="D616" s="46"/>
      <c r="E616" s="46"/>
      <c r="F616" s="46"/>
      <c r="G616" s="46"/>
      <c r="H616" s="46"/>
      <c r="I616" s="46"/>
      <c r="J616" s="46"/>
      <c r="K616" s="46"/>
      <c r="L616" s="43"/>
    </row>
    <row r="617" spans="1:12" x14ac:dyDescent="0.25">
      <c r="A617" s="44"/>
      <c r="B617" s="46"/>
      <c r="C617" s="46"/>
      <c r="D617" s="46"/>
      <c r="E617" s="46"/>
      <c r="F617" s="46"/>
      <c r="G617" s="46"/>
      <c r="H617" s="46"/>
      <c r="I617" s="46"/>
      <c r="J617" s="46"/>
      <c r="K617" s="46"/>
      <c r="L617" s="43"/>
    </row>
    <row r="618" spans="1:12" x14ac:dyDescent="0.25">
      <c r="A618" s="44"/>
      <c r="B618" s="46"/>
      <c r="C618" s="46"/>
      <c r="D618" s="46"/>
      <c r="E618" s="46"/>
      <c r="F618" s="46"/>
      <c r="G618" s="46"/>
      <c r="H618" s="46"/>
      <c r="I618" s="46"/>
      <c r="J618" s="46"/>
      <c r="K618" s="46"/>
      <c r="L618" s="43"/>
    </row>
    <row r="619" spans="1:12" x14ac:dyDescent="0.25">
      <c r="A619" s="44"/>
      <c r="B619" s="46"/>
      <c r="C619" s="46"/>
      <c r="D619" s="46"/>
      <c r="E619" s="46"/>
      <c r="F619" s="46"/>
      <c r="G619" s="46"/>
      <c r="H619" s="46"/>
      <c r="I619" s="46"/>
      <c r="J619" s="46"/>
      <c r="K619" s="46"/>
      <c r="L619" s="43"/>
    </row>
    <row r="620" spans="1:12" x14ac:dyDescent="0.25">
      <c r="A620" s="44"/>
      <c r="B620" s="46"/>
      <c r="C620" s="46"/>
      <c r="D620" s="46"/>
      <c r="E620" s="46"/>
      <c r="F620" s="46"/>
      <c r="G620" s="46"/>
      <c r="H620" s="46"/>
      <c r="I620" s="46"/>
      <c r="J620" s="46"/>
      <c r="K620" s="46"/>
      <c r="L620" s="43"/>
    </row>
    <row r="621" spans="1:12" x14ac:dyDescent="0.25">
      <c r="A621" s="44"/>
      <c r="B621" s="46"/>
      <c r="C621" s="46"/>
      <c r="D621" s="46"/>
      <c r="E621" s="46"/>
      <c r="F621" s="46"/>
      <c r="G621" s="46"/>
      <c r="H621" s="46"/>
      <c r="I621" s="46"/>
      <c r="J621" s="46"/>
      <c r="K621" s="46"/>
      <c r="L621" s="43"/>
    </row>
    <row r="622" spans="1:12" x14ac:dyDescent="0.25">
      <c r="A622" s="44"/>
      <c r="B622" s="46"/>
      <c r="C622" s="46"/>
      <c r="D622" s="46"/>
      <c r="E622" s="46"/>
      <c r="F622" s="46"/>
      <c r="G622" s="46"/>
      <c r="H622" s="46"/>
      <c r="I622" s="46"/>
      <c r="J622" s="46"/>
      <c r="K622" s="46"/>
      <c r="L622" s="43"/>
    </row>
    <row r="623" spans="1:12" x14ac:dyDescent="0.25">
      <c r="A623" s="44"/>
      <c r="B623" s="46"/>
      <c r="C623" s="46"/>
      <c r="D623" s="46"/>
      <c r="E623" s="46"/>
      <c r="F623" s="46"/>
      <c r="G623" s="46"/>
      <c r="H623" s="46"/>
      <c r="I623" s="46"/>
      <c r="J623" s="46"/>
      <c r="K623" s="46"/>
      <c r="L623" s="43"/>
    </row>
    <row r="624" spans="1:12" x14ac:dyDescent="0.25">
      <c r="A624" s="44"/>
      <c r="B624" s="46"/>
      <c r="C624" s="46"/>
      <c r="D624" s="46"/>
      <c r="E624" s="46"/>
      <c r="F624" s="46"/>
      <c r="G624" s="46"/>
      <c r="H624" s="46"/>
      <c r="I624" s="46"/>
      <c r="J624" s="46"/>
      <c r="K624" s="46"/>
      <c r="L624" s="43"/>
    </row>
    <row r="625" spans="1:12" x14ac:dyDescent="0.25">
      <c r="A625" s="44"/>
      <c r="B625" s="46"/>
      <c r="C625" s="46"/>
      <c r="D625" s="46"/>
      <c r="E625" s="46"/>
      <c r="F625" s="46"/>
      <c r="G625" s="46"/>
      <c r="H625" s="46"/>
      <c r="I625" s="46"/>
      <c r="J625" s="46"/>
      <c r="K625" s="46"/>
      <c r="L625" s="43"/>
    </row>
    <row r="626" spans="1:12" x14ac:dyDescent="0.25">
      <c r="A626" s="44"/>
      <c r="B626" s="46"/>
      <c r="C626" s="46"/>
      <c r="D626" s="46"/>
      <c r="E626" s="46"/>
      <c r="F626" s="46"/>
      <c r="G626" s="46"/>
      <c r="H626" s="46"/>
      <c r="I626" s="46"/>
      <c r="J626" s="46"/>
      <c r="K626" s="46"/>
      <c r="L626" s="43"/>
    </row>
    <row r="627" spans="1:12" x14ac:dyDescent="0.25">
      <c r="A627" s="44"/>
      <c r="B627" s="46"/>
      <c r="C627" s="46"/>
      <c r="D627" s="46"/>
      <c r="E627" s="46"/>
      <c r="F627" s="46"/>
      <c r="G627" s="46"/>
      <c r="H627" s="46"/>
      <c r="I627" s="46"/>
      <c r="J627" s="46"/>
      <c r="K627" s="46"/>
      <c r="L627" s="43"/>
    </row>
    <row r="628" spans="1:12" x14ac:dyDescent="0.25">
      <c r="A628" s="44"/>
      <c r="B628" s="46"/>
      <c r="C628" s="46"/>
      <c r="D628" s="46"/>
      <c r="E628" s="46"/>
      <c r="F628" s="46"/>
      <c r="G628" s="46"/>
      <c r="H628" s="46"/>
      <c r="I628" s="46"/>
      <c r="J628" s="46"/>
      <c r="K628" s="46"/>
      <c r="L628" s="43"/>
    </row>
    <row r="629" spans="1:12" x14ac:dyDescent="0.25">
      <c r="A629" s="44"/>
      <c r="B629" s="46"/>
      <c r="C629" s="46"/>
      <c r="D629" s="46"/>
      <c r="E629" s="46"/>
      <c r="F629" s="46"/>
      <c r="G629" s="46"/>
      <c r="H629" s="46"/>
      <c r="I629" s="46"/>
      <c r="J629" s="46"/>
      <c r="K629" s="46"/>
      <c r="L629" s="43"/>
    </row>
    <row r="630" spans="1:12" x14ac:dyDescent="0.25">
      <c r="A630" s="44"/>
      <c r="B630" s="46"/>
      <c r="C630" s="46"/>
      <c r="D630" s="46"/>
      <c r="E630" s="46"/>
      <c r="F630" s="46"/>
      <c r="G630" s="46"/>
      <c r="H630" s="46"/>
      <c r="I630" s="46"/>
      <c r="J630" s="46"/>
      <c r="K630" s="46"/>
      <c r="L630" s="43"/>
    </row>
    <row r="631" spans="1:12" x14ac:dyDescent="0.25">
      <c r="A631" s="44"/>
      <c r="B631" s="46"/>
      <c r="C631" s="46"/>
      <c r="D631" s="46"/>
      <c r="E631" s="46"/>
      <c r="F631" s="46"/>
      <c r="G631" s="46"/>
      <c r="H631" s="46"/>
      <c r="I631" s="46"/>
      <c r="J631" s="46"/>
      <c r="K631" s="46"/>
      <c r="L631" s="43"/>
    </row>
    <row r="632" spans="1:12" x14ac:dyDescent="0.25">
      <c r="A632" s="44"/>
      <c r="B632" s="46"/>
      <c r="C632" s="46"/>
      <c r="D632" s="46"/>
      <c r="E632" s="46"/>
      <c r="F632" s="46"/>
      <c r="G632" s="46"/>
      <c r="H632" s="46"/>
      <c r="I632" s="46"/>
      <c r="J632" s="46"/>
      <c r="K632" s="46"/>
      <c r="L632" s="43"/>
    </row>
    <row r="633" spans="1:12" x14ac:dyDescent="0.25">
      <c r="A633" s="44"/>
      <c r="B633" s="46"/>
      <c r="C633" s="46"/>
      <c r="D633" s="46"/>
      <c r="E633" s="46"/>
      <c r="F633" s="46"/>
      <c r="G633" s="46"/>
      <c r="H633" s="46"/>
      <c r="I633" s="46"/>
      <c r="J633" s="46"/>
      <c r="K633" s="46"/>
      <c r="L633" s="43"/>
    </row>
    <row r="634" spans="1:12" x14ac:dyDescent="0.25">
      <c r="A634" s="44"/>
      <c r="B634" s="46"/>
      <c r="C634" s="46"/>
      <c r="D634" s="46"/>
      <c r="E634" s="46"/>
      <c r="F634" s="46"/>
      <c r="G634" s="46"/>
      <c r="H634" s="46"/>
      <c r="I634" s="46"/>
      <c r="J634" s="46"/>
      <c r="K634" s="46"/>
      <c r="L634" s="43"/>
    </row>
    <row r="635" spans="1:12" x14ac:dyDescent="0.25">
      <c r="A635" s="44"/>
      <c r="B635" s="46"/>
      <c r="C635" s="46"/>
      <c r="D635" s="46"/>
      <c r="E635" s="46"/>
      <c r="F635" s="46"/>
      <c r="G635" s="46"/>
      <c r="H635" s="46"/>
      <c r="I635" s="46"/>
      <c r="J635" s="46"/>
      <c r="K635" s="46"/>
      <c r="L635" s="43"/>
    </row>
    <row r="636" spans="1:12" x14ac:dyDescent="0.25">
      <c r="A636" s="44"/>
      <c r="B636" s="46"/>
      <c r="C636" s="46"/>
      <c r="D636" s="46"/>
      <c r="E636" s="46"/>
      <c r="F636" s="46"/>
      <c r="G636" s="46"/>
      <c r="H636" s="46"/>
      <c r="I636" s="46"/>
      <c r="J636" s="46"/>
      <c r="K636" s="46"/>
      <c r="L636" s="43"/>
    </row>
    <row r="637" spans="1:12" x14ac:dyDescent="0.25">
      <c r="A637" s="44"/>
      <c r="B637" s="46"/>
      <c r="C637" s="46"/>
      <c r="D637" s="46"/>
      <c r="E637" s="46"/>
      <c r="F637" s="46"/>
      <c r="G637" s="46"/>
      <c r="H637" s="46"/>
      <c r="I637" s="46"/>
      <c r="J637" s="46"/>
      <c r="K637" s="46"/>
      <c r="L637" s="43"/>
    </row>
    <row r="638" spans="1:12" x14ac:dyDescent="0.25">
      <c r="A638" s="44"/>
      <c r="B638" s="46"/>
      <c r="C638" s="46"/>
      <c r="D638" s="46"/>
      <c r="E638" s="46"/>
      <c r="F638" s="46"/>
      <c r="G638" s="46"/>
      <c r="H638" s="46"/>
      <c r="I638" s="46"/>
      <c r="J638" s="46"/>
      <c r="K638" s="46"/>
      <c r="L638" s="43"/>
    </row>
    <row r="639" spans="1:12" x14ac:dyDescent="0.25">
      <c r="A639" s="44"/>
      <c r="B639" s="46"/>
      <c r="C639" s="46"/>
      <c r="D639" s="46"/>
      <c r="E639" s="46"/>
      <c r="F639" s="46"/>
      <c r="G639" s="46"/>
      <c r="H639" s="46"/>
      <c r="I639" s="46"/>
      <c r="J639" s="46"/>
      <c r="K639" s="46"/>
      <c r="L639" s="43"/>
    </row>
    <row r="640" spans="1:12" x14ac:dyDescent="0.25">
      <c r="A640" s="44"/>
      <c r="B640" s="46"/>
      <c r="C640" s="46"/>
      <c r="D640" s="46"/>
      <c r="E640" s="46"/>
      <c r="F640" s="46"/>
      <c r="G640" s="46"/>
      <c r="H640" s="46"/>
      <c r="I640" s="46"/>
      <c r="J640" s="46"/>
      <c r="K640" s="46"/>
      <c r="L640" s="43"/>
    </row>
    <row r="641" spans="1:12" x14ac:dyDescent="0.25">
      <c r="A641" s="44"/>
      <c r="B641" s="46"/>
      <c r="C641" s="46"/>
      <c r="D641" s="46"/>
      <c r="E641" s="46"/>
      <c r="F641" s="46"/>
      <c r="G641" s="46"/>
      <c r="H641" s="46"/>
      <c r="I641" s="46"/>
      <c r="J641" s="46"/>
      <c r="K641" s="46"/>
      <c r="L641" s="43"/>
    </row>
    <row r="642" spans="1:12" x14ac:dyDescent="0.25">
      <c r="A642" s="44"/>
      <c r="B642" s="46"/>
      <c r="C642" s="46"/>
      <c r="D642" s="46"/>
      <c r="E642" s="46"/>
      <c r="F642" s="46"/>
      <c r="G642" s="46"/>
      <c r="H642" s="46"/>
      <c r="I642" s="46"/>
      <c r="J642" s="46"/>
      <c r="K642" s="46"/>
      <c r="L642" s="43"/>
    </row>
    <row r="643" spans="1:12" x14ac:dyDescent="0.25">
      <c r="A643" s="44"/>
      <c r="B643" s="46"/>
      <c r="C643" s="46"/>
      <c r="D643" s="46"/>
      <c r="E643" s="46"/>
      <c r="F643" s="46"/>
      <c r="G643" s="46"/>
      <c r="H643" s="46"/>
      <c r="I643" s="46"/>
      <c r="J643" s="46"/>
      <c r="K643" s="46"/>
      <c r="L643" s="43"/>
    </row>
    <row r="644" spans="1:12" x14ac:dyDescent="0.25">
      <c r="A644" s="44"/>
      <c r="B644" s="46"/>
      <c r="C644" s="46"/>
      <c r="D644" s="46"/>
      <c r="E644" s="46"/>
      <c r="F644" s="46"/>
      <c r="G644" s="46"/>
      <c r="H644" s="46"/>
      <c r="I644" s="46"/>
      <c r="J644" s="46"/>
      <c r="K644" s="46"/>
      <c r="L644" s="43"/>
    </row>
    <row r="645" spans="1:12" x14ac:dyDescent="0.25">
      <c r="A645" s="44"/>
      <c r="B645" s="46"/>
      <c r="C645" s="46"/>
      <c r="D645" s="46"/>
      <c r="E645" s="46"/>
      <c r="F645" s="46"/>
      <c r="G645" s="46"/>
      <c r="H645" s="46"/>
      <c r="I645" s="46"/>
      <c r="J645" s="46"/>
      <c r="K645" s="46"/>
      <c r="L645" s="43"/>
    </row>
    <row r="646" spans="1:12" x14ac:dyDescent="0.25">
      <c r="A646" s="44"/>
      <c r="B646" s="46"/>
      <c r="C646" s="46"/>
      <c r="D646" s="46"/>
      <c r="E646" s="46"/>
      <c r="F646" s="46"/>
      <c r="G646" s="46"/>
      <c r="H646" s="46"/>
      <c r="I646" s="46"/>
      <c r="J646" s="46"/>
      <c r="K646" s="46"/>
      <c r="L646" s="43"/>
    </row>
    <row r="647" spans="1:12" x14ac:dyDescent="0.25">
      <c r="A647" s="44"/>
      <c r="B647" s="46"/>
      <c r="C647" s="46"/>
      <c r="D647" s="46"/>
      <c r="E647" s="46"/>
      <c r="F647" s="46"/>
      <c r="G647" s="46"/>
      <c r="H647" s="46"/>
      <c r="I647" s="46"/>
      <c r="J647" s="46"/>
      <c r="K647" s="46"/>
      <c r="L647" s="43"/>
    </row>
    <row r="648" spans="1:12" x14ac:dyDescent="0.25">
      <c r="A648" s="44"/>
      <c r="B648" s="46"/>
      <c r="C648" s="46"/>
      <c r="D648" s="46"/>
      <c r="E648" s="46"/>
      <c r="F648" s="46"/>
      <c r="G648" s="46"/>
      <c r="H648" s="46"/>
      <c r="I648" s="46"/>
      <c r="J648" s="46"/>
      <c r="K648" s="46"/>
      <c r="L648" s="43"/>
    </row>
    <row r="649" spans="1:12" x14ac:dyDescent="0.25">
      <c r="A649" s="44"/>
      <c r="B649" s="46"/>
      <c r="C649" s="46"/>
      <c r="D649" s="46"/>
      <c r="E649" s="46"/>
      <c r="F649" s="46"/>
      <c r="G649" s="46"/>
      <c r="H649" s="46"/>
      <c r="I649" s="46"/>
      <c r="J649" s="46"/>
      <c r="K649" s="46"/>
      <c r="L649" s="43"/>
    </row>
    <row r="650" spans="1:12" x14ac:dyDescent="0.25">
      <c r="A650" s="44"/>
      <c r="B650" s="46"/>
      <c r="C650" s="46"/>
      <c r="D650" s="46"/>
      <c r="E650" s="46"/>
      <c r="F650" s="46"/>
      <c r="G650" s="46"/>
      <c r="H650" s="46"/>
      <c r="I650" s="46"/>
      <c r="J650" s="46"/>
      <c r="K650" s="46"/>
      <c r="L650" s="43"/>
    </row>
    <row r="651" spans="1:12" x14ac:dyDescent="0.25">
      <c r="A651" s="44"/>
      <c r="B651" s="46"/>
      <c r="C651" s="46"/>
      <c r="D651" s="46"/>
      <c r="E651" s="46"/>
      <c r="F651" s="46"/>
      <c r="G651" s="46"/>
      <c r="H651" s="46"/>
      <c r="I651" s="46"/>
      <c r="J651" s="46"/>
      <c r="K651" s="46"/>
      <c r="L651" s="43"/>
    </row>
    <row r="652" spans="1:12" x14ac:dyDescent="0.25">
      <c r="A652" s="44"/>
      <c r="B652" s="46"/>
      <c r="C652" s="46"/>
      <c r="D652" s="46"/>
      <c r="E652" s="46"/>
      <c r="F652" s="46"/>
      <c r="G652" s="46"/>
      <c r="H652" s="46"/>
      <c r="I652" s="46"/>
      <c r="J652" s="46"/>
      <c r="K652" s="46"/>
      <c r="L652" s="43"/>
    </row>
    <row r="653" spans="1:12" x14ac:dyDescent="0.25">
      <c r="A653" s="44"/>
      <c r="B653" s="46"/>
      <c r="C653" s="46"/>
      <c r="D653" s="46"/>
      <c r="E653" s="46"/>
      <c r="F653" s="46"/>
      <c r="G653" s="46"/>
      <c r="H653" s="46"/>
      <c r="I653" s="46"/>
      <c r="J653" s="46"/>
      <c r="K653" s="46"/>
      <c r="L653" s="43"/>
    </row>
    <row r="654" spans="1:12" x14ac:dyDescent="0.25">
      <c r="A654" s="44"/>
      <c r="B654" s="46"/>
      <c r="C654" s="46"/>
      <c r="D654" s="46"/>
      <c r="E654" s="46"/>
      <c r="F654" s="46"/>
      <c r="G654" s="46"/>
      <c r="H654" s="46"/>
      <c r="I654" s="46"/>
      <c r="J654" s="46"/>
      <c r="K654" s="46"/>
      <c r="L654" s="43"/>
    </row>
    <row r="655" spans="1:12" x14ac:dyDescent="0.25">
      <c r="A655" s="44"/>
      <c r="B655" s="46"/>
      <c r="C655" s="46"/>
      <c r="D655" s="46"/>
      <c r="E655" s="46"/>
      <c r="F655" s="46"/>
      <c r="G655" s="46"/>
      <c r="H655" s="46"/>
      <c r="I655" s="46"/>
      <c r="J655" s="46"/>
      <c r="K655" s="46"/>
      <c r="L655" s="43"/>
    </row>
    <row r="656" spans="1:12" x14ac:dyDescent="0.25">
      <c r="A656" s="44"/>
      <c r="B656" s="46"/>
      <c r="C656" s="46"/>
      <c r="D656" s="46"/>
      <c r="E656" s="46"/>
      <c r="F656" s="46"/>
      <c r="G656" s="46"/>
      <c r="H656" s="46"/>
      <c r="I656" s="46"/>
      <c r="J656" s="46"/>
      <c r="K656" s="46"/>
      <c r="L656" s="43"/>
    </row>
    <row r="657" spans="1:12" x14ac:dyDescent="0.25">
      <c r="A657" s="44"/>
      <c r="B657" s="46"/>
      <c r="C657" s="46"/>
      <c r="D657" s="46"/>
      <c r="E657" s="46"/>
      <c r="F657" s="46"/>
      <c r="G657" s="46"/>
      <c r="H657" s="46"/>
      <c r="I657" s="46"/>
      <c r="J657" s="46"/>
      <c r="K657" s="46"/>
      <c r="L657" s="43"/>
    </row>
    <row r="658" spans="1:12" x14ac:dyDescent="0.25">
      <c r="A658" s="44"/>
      <c r="B658" s="46"/>
      <c r="C658" s="46"/>
      <c r="D658" s="46"/>
      <c r="E658" s="46"/>
      <c r="F658" s="46"/>
      <c r="G658" s="46"/>
      <c r="H658" s="46"/>
      <c r="I658" s="46"/>
      <c r="J658" s="46"/>
      <c r="K658" s="46"/>
      <c r="L658" s="43"/>
    </row>
    <row r="659" spans="1:12" x14ac:dyDescent="0.25">
      <c r="A659" s="44"/>
      <c r="B659" s="46"/>
      <c r="C659" s="46"/>
      <c r="D659" s="46"/>
      <c r="E659" s="46"/>
      <c r="F659" s="46"/>
      <c r="G659" s="46"/>
      <c r="H659" s="46"/>
      <c r="I659" s="46"/>
      <c r="J659" s="46"/>
      <c r="K659" s="46"/>
      <c r="L659" s="43"/>
    </row>
    <row r="660" spans="1:12" x14ac:dyDescent="0.25">
      <c r="A660" s="44"/>
      <c r="B660" s="46"/>
      <c r="C660" s="46"/>
      <c r="D660" s="46"/>
      <c r="E660" s="46"/>
      <c r="F660" s="46"/>
      <c r="G660" s="46"/>
      <c r="H660" s="46"/>
      <c r="I660" s="46"/>
      <c r="J660" s="46"/>
      <c r="K660" s="46"/>
      <c r="L660" s="43"/>
    </row>
    <row r="661" spans="1:12" x14ac:dyDescent="0.25">
      <c r="A661" s="44"/>
      <c r="B661" s="46"/>
      <c r="C661" s="46"/>
      <c r="D661" s="46"/>
      <c r="E661" s="46"/>
      <c r="F661" s="46"/>
      <c r="G661" s="46"/>
      <c r="H661" s="46"/>
      <c r="I661" s="46"/>
      <c r="J661" s="46"/>
      <c r="K661" s="46"/>
      <c r="L661" s="43"/>
    </row>
    <row r="662" spans="1:12" x14ac:dyDescent="0.25">
      <c r="A662" s="44"/>
      <c r="B662" s="46"/>
      <c r="C662" s="46"/>
      <c r="D662" s="46"/>
      <c r="E662" s="46"/>
      <c r="F662" s="46"/>
      <c r="G662" s="46"/>
      <c r="H662" s="46"/>
      <c r="I662" s="46"/>
      <c r="J662" s="46"/>
      <c r="K662" s="46"/>
      <c r="L662" s="43"/>
    </row>
    <row r="663" spans="1:12" x14ac:dyDescent="0.25">
      <c r="A663" s="44"/>
      <c r="B663" s="46"/>
      <c r="C663" s="46"/>
      <c r="D663" s="46"/>
      <c r="E663" s="46"/>
      <c r="F663" s="46"/>
      <c r="G663" s="46"/>
      <c r="H663" s="46"/>
      <c r="I663" s="46"/>
      <c r="J663" s="46"/>
      <c r="K663" s="46"/>
      <c r="L663" s="43"/>
    </row>
    <row r="664" spans="1:12" x14ac:dyDescent="0.25">
      <c r="A664" s="44"/>
      <c r="B664" s="46"/>
      <c r="C664" s="46"/>
      <c r="D664" s="46"/>
      <c r="E664" s="46"/>
      <c r="F664" s="46"/>
      <c r="G664" s="46"/>
      <c r="H664" s="46"/>
      <c r="I664" s="46"/>
      <c r="J664" s="46"/>
      <c r="K664" s="46"/>
      <c r="L664" s="43"/>
    </row>
    <row r="665" spans="1:12" x14ac:dyDescent="0.25">
      <c r="A665" s="44"/>
      <c r="B665" s="46"/>
      <c r="C665" s="46"/>
      <c r="D665" s="46"/>
      <c r="E665" s="46"/>
      <c r="F665" s="46"/>
      <c r="G665" s="46"/>
      <c r="H665" s="46"/>
      <c r="I665" s="46"/>
      <c r="J665" s="46"/>
      <c r="K665" s="46"/>
      <c r="L665" s="43"/>
    </row>
    <row r="666" spans="1:12" x14ac:dyDescent="0.25">
      <c r="A666" s="44"/>
      <c r="B666" s="46"/>
      <c r="C666" s="46"/>
      <c r="D666" s="46"/>
      <c r="E666" s="46"/>
      <c r="F666" s="46"/>
      <c r="G666" s="46"/>
      <c r="H666" s="46"/>
      <c r="I666" s="46"/>
      <c r="J666" s="46"/>
      <c r="K666" s="46"/>
      <c r="L666" s="43"/>
    </row>
    <row r="667" spans="1:12" x14ac:dyDescent="0.25">
      <c r="A667" s="44"/>
      <c r="B667" s="46"/>
      <c r="C667" s="46"/>
      <c r="D667" s="46"/>
      <c r="E667" s="46"/>
      <c r="F667" s="46"/>
      <c r="G667" s="46"/>
      <c r="H667" s="46"/>
      <c r="I667" s="46"/>
      <c r="J667" s="46"/>
      <c r="K667" s="46"/>
      <c r="L667" s="43"/>
    </row>
    <row r="668" spans="1:12" x14ac:dyDescent="0.25">
      <c r="A668" s="44"/>
      <c r="B668" s="46"/>
      <c r="C668" s="46"/>
      <c r="D668" s="46"/>
      <c r="E668" s="46"/>
      <c r="F668" s="46"/>
      <c r="G668" s="46"/>
      <c r="H668" s="46"/>
      <c r="I668" s="46"/>
      <c r="J668" s="46"/>
      <c r="K668" s="46"/>
      <c r="L668" s="43"/>
    </row>
    <row r="669" spans="1:12" x14ac:dyDescent="0.25">
      <c r="A669" s="44"/>
      <c r="B669" s="46"/>
      <c r="C669" s="46"/>
      <c r="D669" s="46"/>
      <c r="E669" s="46"/>
      <c r="F669" s="46"/>
      <c r="G669" s="46"/>
      <c r="H669" s="46"/>
      <c r="I669" s="46"/>
      <c r="J669" s="46"/>
      <c r="K669" s="46"/>
      <c r="L669" s="43"/>
    </row>
    <row r="670" spans="1:12" x14ac:dyDescent="0.25">
      <c r="A670" s="44"/>
      <c r="B670" s="46"/>
      <c r="C670" s="46"/>
      <c r="D670" s="46"/>
      <c r="E670" s="46"/>
      <c r="F670" s="46"/>
      <c r="G670" s="46"/>
      <c r="H670" s="46"/>
      <c r="I670" s="46"/>
      <c r="J670" s="46"/>
      <c r="K670" s="46"/>
      <c r="L670" s="43"/>
    </row>
    <row r="671" spans="1:12" x14ac:dyDescent="0.25">
      <c r="A671" s="44"/>
      <c r="B671" s="46"/>
      <c r="C671" s="46"/>
      <c r="D671" s="46"/>
      <c r="E671" s="46"/>
      <c r="F671" s="46"/>
      <c r="G671" s="46"/>
      <c r="H671" s="46"/>
      <c r="I671" s="46"/>
      <c r="J671" s="46"/>
      <c r="K671" s="46"/>
      <c r="L671" s="43"/>
    </row>
    <row r="672" spans="1:12" x14ac:dyDescent="0.25">
      <c r="A672" s="44"/>
      <c r="B672" s="46"/>
      <c r="C672" s="46"/>
      <c r="D672" s="46"/>
      <c r="E672" s="46"/>
      <c r="F672" s="46"/>
      <c r="G672" s="46"/>
      <c r="H672" s="46"/>
      <c r="I672" s="46"/>
      <c r="J672" s="46"/>
      <c r="K672" s="46"/>
      <c r="L672" s="43"/>
    </row>
    <row r="673" spans="1:12" x14ac:dyDescent="0.25">
      <c r="A673" s="44"/>
      <c r="B673" s="46"/>
      <c r="C673" s="46"/>
      <c r="D673" s="46"/>
      <c r="E673" s="46"/>
      <c r="F673" s="46"/>
      <c r="G673" s="46"/>
      <c r="H673" s="46"/>
      <c r="I673" s="46"/>
      <c r="J673" s="46"/>
      <c r="K673" s="46"/>
      <c r="L673" s="43"/>
    </row>
    <row r="674" spans="1:12" x14ac:dyDescent="0.25">
      <c r="A674" s="44"/>
      <c r="B674" s="46"/>
      <c r="C674" s="46"/>
      <c r="D674" s="46"/>
      <c r="E674" s="46"/>
      <c r="F674" s="46"/>
      <c r="G674" s="46"/>
      <c r="H674" s="46"/>
      <c r="I674" s="46"/>
      <c r="J674" s="46"/>
      <c r="K674" s="46"/>
      <c r="L674" s="43"/>
    </row>
    <row r="675" spans="1:12" x14ac:dyDescent="0.25">
      <c r="A675" s="44"/>
      <c r="B675" s="46"/>
      <c r="C675" s="46"/>
      <c r="D675" s="46"/>
      <c r="E675" s="46"/>
      <c r="F675" s="46"/>
      <c r="G675" s="46"/>
      <c r="H675" s="46"/>
      <c r="I675" s="46"/>
      <c r="J675" s="46"/>
      <c r="K675" s="46"/>
      <c r="L675" s="43"/>
    </row>
    <row r="676" spans="1:12" x14ac:dyDescent="0.25">
      <c r="A676" s="44"/>
      <c r="B676" s="46"/>
      <c r="C676" s="46"/>
      <c r="D676" s="46"/>
      <c r="E676" s="46"/>
      <c r="F676" s="46"/>
      <c r="G676" s="46"/>
      <c r="H676" s="46"/>
      <c r="I676" s="46"/>
      <c r="J676" s="46"/>
      <c r="K676" s="46"/>
      <c r="L676" s="43"/>
    </row>
    <row r="677" spans="1:12" x14ac:dyDescent="0.25">
      <c r="A677" s="44"/>
      <c r="B677" s="46"/>
      <c r="C677" s="46"/>
      <c r="D677" s="46"/>
      <c r="E677" s="46"/>
      <c r="F677" s="46"/>
      <c r="G677" s="46"/>
      <c r="H677" s="46"/>
      <c r="I677" s="46"/>
      <c r="J677" s="46"/>
      <c r="K677" s="46"/>
      <c r="L677" s="43"/>
    </row>
    <row r="678" spans="1:12" x14ac:dyDescent="0.25">
      <c r="A678" s="44"/>
      <c r="B678" s="46"/>
      <c r="C678" s="46"/>
      <c r="D678" s="46"/>
      <c r="E678" s="46"/>
      <c r="F678" s="46"/>
      <c r="G678" s="46"/>
      <c r="H678" s="46"/>
      <c r="I678" s="46"/>
      <c r="J678" s="46"/>
      <c r="K678" s="46"/>
      <c r="L678" s="43"/>
    </row>
    <row r="679" spans="1:12" x14ac:dyDescent="0.25">
      <c r="A679" s="44"/>
      <c r="B679" s="46"/>
      <c r="C679" s="46"/>
      <c r="D679" s="46"/>
      <c r="E679" s="46"/>
      <c r="F679" s="46"/>
      <c r="G679" s="46"/>
      <c r="H679" s="46"/>
      <c r="I679" s="46"/>
      <c r="J679" s="46"/>
      <c r="K679" s="46"/>
      <c r="L679" s="43"/>
    </row>
    <row r="680" spans="1:12" x14ac:dyDescent="0.25">
      <c r="A680" s="44"/>
      <c r="B680" s="46"/>
      <c r="C680" s="46"/>
      <c r="D680" s="46"/>
      <c r="E680" s="46"/>
      <c r="F680" s="46"/>
      <c r="G680" s="46"/>
      <c r="H680" s="46"/>
      <c r="I680" s="46"/>
      <c r="J680" s="46"/>
      <c r="K680" s="46"/>
      <c r="L680" s="43"/>
    </row>
    <row r="681" spans="1:12" x14ac:dyDescent="0.25">
      <c r="A681" s="44"/>
      <c r="B681" s="46"/>
      <c r="C681" s="46"/>
      <c r="D681" s="46"/>
      <c r="E681" s="46"/>
      <c r="F681" s="46"/>
      <c r="G681" s="46"/>
      <c r="H681" s="46"/>
      <c r="I681" s="46"/>
      <c r="J681" s="46"/>
      <c r="K681" s="46"/>
      <c r="L681" s="43"/>
    </row>
    <row r="682" spans="1:12" x14ac:dyDescent="0.25">
      <c r="A682" s="44"/>
      <c r="B682" s="46"/>
      <c r="C682" s="46"/>
      <c r="D682" s="46"/>
      <c r="E682" s="46"/>
      <c r="F682" s="46"/>
      <c r="G682" s="46"/>
      <c r="H682" s="46"/>
      <c r="I682" s="46"/>
      <c r="J682" s="46"/>
      <c r="K682" s="46"/>
      <c r="L682" s="43"/>
    </row>
    <row r="683" spans="1:12" x14ac:dyDescent="0.25">
      <c r="A683" s="44"/>
      <c r="B683" s="46"/>
      <c r="C683" s="46"/>
      <c r="D683" s="46"/>
      <c r="E683" s="46"/>
      <c r="F683" s="46"/>
      <c r="G683" s="46"/>
      <c r="H683" s="46"/>
      <c r="I683" s="46"/>
      <c r="J683" s="46"/>
      <c r="K683" s="46"/>
      <c r="L683" s="43"/>
    </row>
    <row r="684" spans="1:12" x14ac:dyDescent="0.25">
      <c r="A684" s="44"/>
      <c r="B684" s="46"/>
      <c r="C684" s="46"/>
      <c r="D684" s="46"/>
      <c r="E684" s="46"/>
      <c r="F684" s="46"/>
      <c r="G684" s="46"/>
      <c r="H684" s="46"/>
      <c r="I684" s="46"/>
      <c r="J684" s="46"/>
      <c r="K684" s="46"/>
      <c r="L684" s="43"/>
    </row>
    <row r="685" spans="1:12" x14ac:dyDescent="0.25">
      <c r="A685" s="44"/>
      <c r="B685" s="46"/>
      <c r="C685" s="46"/>
      <c r="D685" s="46"/>
      <c r="E685" s="46"/>
      <c r="F685" s="46"/>
      <c r="G685" s="46"/>
      <c r="H685" s="46"/>
      <c r="I685" s="46"/>
      <c r="J685" s="46"/>
      <c r="K685" s="46"/>
      <c r="L685" s="43"/>
    </row>
    <row r="686" spans="1:12" x14ac:dyDescent="0.25">
      <c r="A686" s="44"/>
      <c r="B686" s="46"/>
      <c r="C686" s="46"/>
      <c r="D686" s="46"/>
      <c r="E686" s="46"/>
      <c r="F686" s="46"/>
      <c r="G686" s="46"/>
      <c r="H686" s="46"/>
      <c r="I686" s="46"/>
      <c r="J686" s="46"/>
      <c r="K686" s="46"/>
      <c r="L686" s="43"/>
    </row>
    <row r="687" spans="1:12" x14ac:dyDescent="0.25">
      <c r="A687" s="44"/>
      <c r="B687" s="46"/>
      <c r="C687" s="46"/>
      <c r="D687" s="46"/>
      <c r="E687" s="46"/>
      <c r="F687" s="46"/>
      <c r="G687" s="46"/>
      <c r="H687" s="46"/>
      <c r="I687" s="46"/>
      <c r="J687" s="46"/>
      <c r="K687" s="46"/>
      <c r="L687" s="43"/>
    </row>
    <row r="688" spans="1:12" x14ac:dyDescent="0.25">
      <c r="A688" s="44"/>
      <c r="B688" s="46"/>
      <c r="C688" s="46"/>
      <c r="D688" s="46"/>
      <c r="E688" s="46"/>
      <c r="F688" s="46"/>
      <c r="G688" s="46"/>
      <c r="H688" s="46"/>
      <c r="I688" s="46"/>
      <c r="J688" s="46"/>
      <c r="K688" s="46"/>
      <c r="L688" s="43"/>
    </row>
    <row r="689" spans="1:12" x14ac:dyDescent="0.25">
      <c r="A689" s="44"/>
      <c r="B689" s="46"/>
      <c r="C689" s="46"/>
      <c r="D689" s="46"/>
      <c r="E689" s="46"/>
      <c r="F689" s="46"/>
      <c r="G689" s="46"/>
      <c r="H689" s="46"/>
      <c r="I689" s="46"/>
      <c r="J689" s="46"/>
      <c r="K689" s="46"/>
      <c r="L689" s="43"/>
    </row>
    <row r="690" spans="1:12" x14ac:dyDescent="0.25">
      <c r="A690" s="44"/>
      <c r="B690" s="46"/>
      <c r="C690" s="46"/>
      <c r="D690" s="46"/>
      <c r="E690" s="46"/>
      <c r="F690" s="46"/>
      <c r="G690" s="46"/>
      <c r="H690" s="46"/>
      <c r="I690" s="46"/>
      <c r="J690" s="46"/>
      <c r="K690" s="46"/>
      <c r="L690" s="43"/>
    </row>
    <row r="691" spans="1:12" x14ac:dyDescent="0.25">
      <c r="A691" s="44"/>
      <c r="B691" s="46"/>
      <c r="C691" s="46"/>
      <c r="D691" s="46"/>
      <c r="E691" s="46"/>
      <c r="F691" s="46"/>
      <c r="G691" s="46"/>
      <c r="H691" s="46"/>
      <c r="I691" s="46"/>
      <c r="J691" s="46"/>
      <c r="K691" s="46"/>
      <c r="L691" s="43"/>
    </row>
    <row r="692" spans="1:12" x14ac:dyDescent="0.25">
      <c r="A692" s="44"/>
      <c r="B692" s="46"/>
      <c r="C692" s="46"/>
      <c r="D692" s="46"/>
      <c r="E692" s="46"/>
      <c r="F692" s="46"/>
      <c r="G692" s="46"/>
      <c r="H692" s="46"/>
      <c r="I692" s="46"/>
      <c r="J692" s="46"/>
      <c r="K692" s="46"/>
      <c r="L692" s="43"/>
    </row>
    <row r="693" spans="1:12" x14ac:dyDescent="0.25">
      <c r="A693" s="44"/>
      <c r="B693" s="46"/>
      <c r="C693" s="46"/>
      <c r="D693" s="46"/>
      <c r="E693" s="46"/>
      <c r="F693" s="46"/>
      <c r="G693" s="46"/>
      <c r="H693" s="46"/>
      <c r="I693" s="46"/>
      <c r="J693" s="46"/>
      <c r="K693" s="46"/>
      <c r="L693" s="43"/>
    </row>
    <row r="694" spans="1:12" x14ac:dyDescent="0.25">
      <c r="A694" s="44"/>
      <c r="B694" s="46"/>
      <c r="C694" s="46"/>
      <c r="D694" s="46"/>
      <c r="E694" s="46"/>
      <c r="F694" s="46"/>
      <c r="G694" s="46"/>
      <c r="H694" s="46"/>
      <c r="I694" s="46"/>
      <c r="J694" s="46"/>
      <c r="K694" s="46"/>
      <c r="L694" s="43"/>
    </row>
    <row r="695" spans="1:12" x14ac:dyDescent="0.25">
      <c r="A695" s="44"/>
      <c r="B695" s="46"/>
      <c r="C695" s="46"/>
      <c r="D695" s="46"/>
      <c r="E695" s="46"/>
      <c r="F695" s="46"/>
      <c r="G695" s="46"/>
      <c r="H695" s="46"/>
      <c r="I695" s="46"/>
      <c r="J695" s="46"/>
      <c r="K695" s="46"/>
      <c r="L695" s="43"/>
    </row>
    <row r="696" spans="1:12" x14ac:dyDescent="0.25">
      <c r="A696" s="44"/>
      <c r="B696" s="46"/>
      <c r="C696" s="46"/>
      <c r="D696" s="46"/>
      <c r="E696" s="46"/>
      <c r="F696" s="46"/>
      <c r="G696" s="46"/>
      <c r="H696" s="46"/>
      <c r="I696" s="46"/>
      <c r="J696" s="46"/>
      <c r="K696" s="46"/>
      <c r="L696" s="43"/>
    </row>
    <row r="697" spans="1:12" x14ac:dyDescent="0.25">
      <c r="A697" s="44"/>
      <c r="B697" s="46"/>
      <c r="C697" s="46"/>
      <c r="D697" s="46"/>
      <c r="E697" s="46"/>
      <c r="F697" s="46"/>
      <c r="G697" s="46"/>
      <c r="H697" s="46"/>
      <c r="I697" s="46"/>
      <c r="J697" s="46"/>
      <c r="K697" s="46"/>
      <c r="L697" s="43"/>
    </row>
    <row r="698" spans="1:12" x14ac:dyDescent="0.25">
      <c r="A698" s="44"/>
      <c r="B698" s="46"/>
      <c r="C698" s="46"/>
      <c r="D698" s="46"/>
      <c r="E698" s="46"/>
      <c r="F698" s="46"/>
      <c r="G698" s="46"/>
      <c r="H698" s="46"/>
      <c r="I698" s="46"/>
      <c r="J698" s="46"/>
      <c r="K698" s="46"/>
      <c r="L698" s="43"/>
    </row>
    <row r="699" spans="1:12" x14ac:dyDescent="0.25">
      <c r="A699" s="44"/>
      <c r="B699" s="46"/>
      <c r="C699" s="46"/>
      <c r="D699" s="46"/>
      <c r="E699" s="46"/>
      <c r="F699" s="46"/>
      <c r="G699" s="46"/>
      <c r="H699" s="46"/>
      <c r="I699" s="46"/>
      <c r="J699" s="46"/>
      <c r="K699" s="46"/>
      <c r="L699" s="43"/>
    </row>
    <row r="700" spans="1:12" x14ac:dyDescent="0.25">
      <c r="A700" s="44"/>
      <c r="B700" s="46"/>
      <c r="C700" s="46"/>
      <c r="D700" s="46"/>
      <c r="E700" s="46"/>
      <c r="F700" s="46"/>
      <c r="G700" s="46"/>
      <c r="H700" s="46"/>
      <c r="I700" s="46"/>
      <c r="J700" s="46"/>
      <c r="K700" s="46"/>
      <c r="L700" s="43"/>
    </row>
    <row r="701" spans="1:12" x14ac:dyDescent="0.25">
      <c r="A701" s="44"/>
      <c r="B701" s="46"/>
      <c r="C701" s="46"/>
      <c r="D701" s="46"/>
      <c r="E701" s="46"/>
      <c r="F701" s="46"/>
      <c r="G701" s="46"/>
      <c r="H701" s="46"/>
      <c r="I701" s="46"/>
      <c r="J701" s="46"/>
      <c r="K701" s="46"/>
      <c r="L701" s="43"/>
    </row>
    <row r="702" spans="1:12" x14ac:dyDescent="0.25">
      <c r="A702" s="44"/>
      <c r="B702" s="46"/>
      <c r="C702" s="46"/>
      <c r="D702" s="46"/>
      <c r="E702" s="46"/>
      <c r="F702" s="46"/>
      <c r="G702" s="46"/>
      <c r="H702" s="46"/>
      <c r="I702" s="46"/>
      <c r="J702" s="46"/>
      <c r="K702" s="46"/>
      <c r="L702" s="43"/>
    </row>
    <row r="703" spans="1:12" x14ac:dyDescent="0.25">
      <c r="A703" s="44"/>
      <c r="B703" s="46"/>
      <c r="C703" s="46"/>
      <c r="D703" s="46"/>
      <c r="E703" s="46"/>
      <c r="F703" s="46"/>
      <c r="G703" s="46"/>
      <c r="H703" s="46"/>
      <c r="I703" s="46"/>
      <c r="J703" s="46"/>
      <c r="K703" s="46"/>
      <c r="L703" s="43"/>
    </row>
    <row r="704" spans="1:12" x14ac:dyDescent="0.25">
      <c r="A704" s="44"/>
      <c r="B704" s="46"/>
      <c r="C704" s="46"/>
      <c r="D704" s="46"/>
      <c r="E704" s="46"/>
      <c r="F704" s="46"/>
      <c r="G704" s="46"/>
      <c r="H704" s="46"/>
      <c r="I704" s="46"/>
      <c r="J704" s="46"/>
      <c r="K704" s="46"/>
      <c r="L704" s="43"/>
    </row>
    <row r="705" spans="1:12" x14ac:dyDescent="0.25">
      <c r="A705" s="44"/>
      <c r="B705" s="46"/>
      <c r="C705" s="46"/>
      <c r="D705" s="46"/>
      <c r="E705" s="46"/>
      <c r="F705" s="46"/>
      <c r="G705" s="46"/>
      <c r="H705" s="46"/>
      <c r="I705" s="46"/>
      <c r="J705" s="46"/>
      <c r="K705" s="46"/>
      <c r="L705" s="43"/>
    </row>
    <row r="706" spans="1:12" x14ac:dyDescent="0.25">
      <c r="A706" s="44"/>
      <c r="B706" s="46"/>
      <c r="C706" s="46"/>
      <c r="D706" s="46"/>
      <c r="E706" s="46"/>
      <c r="F706" s="46"/>
      <c r="G706" s="46"/>
      <c r="H706" s="46"/>
      <c r="I706" s="46"/>
      <c r="J706" s="46"/>
      <c r="K706" s="46"/>
      <c r="L706" s="43"/>
    </row>
    <row r="707" spans="1:12" x14ac:dyDescent="0.25">
      <c r="A707" s="44"/>
      <c r="B707" s="46"/>
      <c r="C707" s="46"/>
      <c r="D707" s="46"/>
      <c r="E707" s="46"/>
      <c r="F707" s="46"/>
      <c r="G707" s="46"/>
      <c r="H707" s="46"/>
      <c r="I707" s="46"/>
      <c r="J707" s="46"/>
      <c r="K707" s="46"/>
      <c r="L707" s="43"/>
    </row>
    <row r="708" spans="1:12" x14ac:dyDescent="0.25">
      <c r="A708" s="44"/>
      <c r="B708" s="46"/>
      <c r="C708" s="46"/>
      <c r="D708" s="46"/>
      <c r="E708" s="46"/>
      <c r="F708" s="46"/>
      <c r="G708" s="46"/>
      <c r="H708" s="46"/>
      <c r="I708" s="46"/>
      <c r="J708" s="46"/>
      <c r="K708" s="46"/>
      <c r="L708" s="43"/>
    </row>
    <row r="709" spans="1:12" x14ac:dyDescent="0.25">
      <c r="A709" s="44"/>
      <c r="B709" s="46"/>
      <c r="C709" s="46"/>
      <c r="D709" s="46"/>
      <c r="E709" s="46"/>
      <c r="F709" s="46"/>
      <c r="G709" s="46"/>
      <c r="H709" s="46"/>
      <c r="I709" s="46"/>
      <c r="J709" s="46"/>
      <c r="K709" s="46"/>
      <c r="L709" s="43"/>
    </row>
    <row r="710" spans="1:12" x14ac:dyDescent="0.25">
      <c r="A710" s="44"/>
      <c r="B710" s="46"/>
      <c r="C710" s="46"/>
      <c r="D710" s="46"/>
      <c r="E710" s="46"/>
      <c r="F710" s="46"/>
      <c r="G710" s="46"/>
      <c r="H710" s="46"/>
      <c r="I710" s="46"/>
      <c r="J710" s="46"/>
      <c r="K710" s="46"/>
      <c r="L710" s="43"/>
    </row>
    <row r="711" spans="1:12" x14ac:dyDescent="0.25">
      <c r="A711" s="44"/>
      <c r="B711" s="46"/>
      <c r="C711" s="46"/>
      <c r="D711" s="46"/>
      <c r="E711" s="46"/>
      <c r="F711" s="46"/>
      <c r="G711" s="46"/>
      <c r="H711" s="46"/>
      <c r="I711" s="46"/>
      <c r="J711" s="46"/>
      <c r="K711" s="46"/>
      <c r="L711" s="43"/>
    </row>
    <row r="712" spans="1:12" x14ac:dyDescent="0.25">
      <c r="A712" s="44"/>
      <c r="B712" s="46"/>
      <c r="C712" s="46"/>
      <c r="D712" s="46"/>
      <c r="E712" s="46"/>
      <c r="F712" s="46"/>
      <c r="G712" s="46"/>
      <c r="H712" s="46"/>
      <c r="I712" s="46"/>
      <c r="J712" s="46"/>
      <c r="K712" s="46"/>
      <c r="L712" s="43"/>
    </row>
    <row r="713" spans="1:12" x14ac:dyDescent="0.25">
      <c r="A713" s="44"/>
      <c r="B713" s="46"/>
      <c r="C713" s="46"/>
      <c r="D713" s="46"/>
      <c r="E713" s="46"/>
      <c r="F713" s="46"/>
      <c r="G713" s="46"/>
      <c r="H713" s="46"/>
      <c r="I713" s="46"/>
      <c r="J713" s="46"/>
      <c r="K713" s="46"/>
      <c r="L713" s="43"/>
    </row>
    <row r="714" spans="1:12" x14ac:dyDescent="0.25">
      <c r="A714" s="44"/>
      <c r="B714" s="46"/>
      <c r="C714" s="46"/>
      <c r="D714" s="46"/>
      <c r="E714" s="46"/>
      <c r="F714" s="46"/>
      <c r="G714" s="46"/>
      <c r="H714" s="46"/>
      <c r="I714" s="46"/>
      <c r="J714" s="46"/>
      <c r="K714" s="46"/>
      <c r="L714" s="43"/>
    </row>
    <row r="715" spans="1:12" x14ac:dyDescent="0.25">
      <c r="A715" s="44"/>
      <c r="B715" s="46"/>
      <c r="C715" s="46"/>
      <c r="D715" s="46"/>
      <c r="E715" s="46"/>
      <c r="F715" s="46"/>
      <c r="G715" s="46"/>
      <c r="H715" s="46"/>
      <c r="I715" s="46"/>
      <c r="J715" s="46"/>
      <c r="K715" s="46"/>
      <c r="L715" s="43"/>
    </row>
    <row r="716" spans="1:12" x14ac:dyDescent="0.25">
      <c r="A716" s="44"/>
      <c r="B716" s="46"/>
      <c r="C716" s="46"/>
      <c r="D716" s="46"/>
      <c r="E716" s="46"/>
      <c r="F716" s="46"/>
      <c r="G716" s="46"/>
      <c r="H716" s="46"/>
      <c r="I716" s="46"/>
      <c r="J716" s="46"/>
      <c r="K716" s="46"/>
      <c r="L716" s="43"/>
    </row>
    <row r="717" spans="1:12" x14ac:dyDescent="0.25">
      <c r="A717" s="44"/>
      <c r="B717" s="46"/>
      <c r="C717" s="46"/>
      <c r="D717" s="46"/>
      <c r="E717" s="46"/>
      <c r="F717" s="46"/>
      <c r="G717" s="46"/>
      <c r="H717" s="46"/>
      <c r="I717" s="46"/>
      <c r="J717" s="46"/>
      <c r="K717" s="46"/>
      <c r="L717" s="43"/>
    </row>
    <row r="718" spans="1:12" x14ac:dyDescent="0.25">
      <c r="A718" s="44"/>
      <c r="B718" s="46"/>
      <c r="C718" s="46"/>
      <c r="D718" s="46"/>
      <c r="E718" s="46"/>
      <c r="F718" s="46"/>
      <c r="G718" s="46"/>
      <c r="H718" s="46"/>
      <c r="I718" s="46"/>
      <c r="J718" s="46"/>
      <c r="K718" s="46"/>
      <c r="L718" s="43"/>
    </row>
    <row r="719" spans="1:12" x14ac:dyDescent="0.25">
      <c r="A719" s="44"/>
      <c r="B719" s="46"/>
      <c r="C719" s="46"/>
      <c r="D719" s="46"/>
      <c r="E719" s="46"/>
      <c r="F719" s="46"/>
      <c r="G719" s="46"/>
      <c r="H719" s="46"/>
      <c r="I719" s="46"/>
      <c r="J719" s="46"/>
      <c r="K719" s="46"/>
      <c r="L719" s="43"/>
    </row>
    <row r="720" spans="1:12" x14ac:dyDescent="0.25">
      <c r="A720" s="44"/>
      <c r="B720" s="46"/>
      <c r="C720" s="46"/>
      <c r="D720" s="46"/>
      <c r="E720" s="46"/>
      <c r="F720" s="46"/>
      <c r="G720" s="46"/>
      <c r="H720" s="46"/>
      <c r="I720" s="46"/>
      <c r="J720" s="46"/>
      <c r="K720" s="46"/>
      <c r="L720" s="43"/>
    </row>
    <row r="721" spans="1:12" x14ac:dyDescent="0.25">
      <c r="A721" s="44"/>
      <c r="B721" s="46"/>
      <c r="C721" s="46"/>
      <c r="D721" s="46"/>
      <c r="E721" s="46"/>
      <c r="F721" s="46"/>
      <c r="G721" s="46"/>
      <c r="H721" s="46"/>
      <c r="I721" s="46"/>
      <c r="J721" s="46"/>
      <c r="K721" s="46"/>
      <c r="L721" s="43"/>
    </row>
    <row r="722" spans="1:12" x14ac:dyDescent="0.25">
      <c r="A722" s="44"/>
      <c r="B722" s="46"/>
      <c r="C722" s="46"/>
      <c r="D722" s="46"/>
      <c r="E722" s="46"/>
      <c r="F722" s="46"/>
      <c r="G722" s="46"/>
      <c r="H722" s="46"/>
      <c r="I722" s="46"/>
      <c r="J722" s="46"/>
      <c r="K722" s="46"/>
      <c r="L722" s="43"/>
    </row>
    <row r="723" spans="1:12" x14ac:dyDescent="0.25">
      <c r="A723" s="44"/>
      <c r="B723" s="46"/>
      <c r="C723" s="46"/>
      <c r="D723" s="46"/>
      <c r="E723" s="46"/>
      <c r="F723" s="46"/>
      <c r="G723" s="46"/>
      <c r="H723" s="46"/>
      <c r="I723" s="46"/>
      <c r="J723" s="46"/>
      <c r="K723" s="46"/>
      <c r="L723" s="43"/>
    </row>
    <row r="724" spans="1:12" x14ac:dyDescent="0.25">
      <c r="A724" s="44"/>
      <c r="B724" s="46"/>
      <c r="C724" s="46"/>
      <c r="D724" s="46"/>
      <c r="E724" s="46"/>
      <c r="F724" s="46"/>
      <c r="G724" s="46"/>
      <c r="H724" s="46"/>
      <c r="I724" s="46"/>
      <c r="J724" s="46"/>
      <c r="K724" s="46"/>
      <c r="L724" s="43"/>
    </row>
    <row r="725" spans="1:12" x14ac:dyDescent="0.25">
      <c r="A725" s="44"/>
      <c r="B725" s="46"/>
      <c r="C725" s="46"/>
      <c r="D725" s="46"/>
      <c r="E725" s="46"/>
      <c r="F725" s="46"/>
      <c r="G725" s="46"/>
      <c r="H725" s="46"/>
      <c r="I725" s="46"/>
      <c r="J725" s="46"/>
      <c r="K725" s="46"/>
      <c r="L725" s="43"/>
    </row>
    <row r="726" spans="1:12" x14ac:dyDescent="0.25">
      <c r="A726" s="44"/>
      <c r="B726" s="46"/>
      <c r="C726" s="46"/>
      <c r="D726" s="46"/>
      <c r="E726" s="46"/>
      <c r="F726" s="46"/>
      <c r="G726" s="46"/>
      <c r="H726" s="46"/>
      <c r="I726" s="46"/>
      <c r="J726" s="46"/>
      <c r="K726" s="46"/>
      <c r="L726" s="43"/>
    </row>
    <row r="727" spans="1:12" x14ac:dyDescent="0.25">
      <c r="A727" s="44"/>
      <c r="B727" s="46"/>
      <c r="C727" s="46"/>
      <c r="D727" s="46"/>
      <c r="E727" s="46"/>
      <c r="F727" s="46"/>
      <c r="G727" s="46"/>
      <c r="H727" s="46"/>
      <c r="I727" s="46"/>
      <c r="J727" s="46"/>
      <c r="K727" s="46"/>
      <c r="L727" s="43"/>
    </row>
    <row r="728" spans="1:12" x14ac:dyDescent="0.25">
      <c r="A728" s="44"/>
      <c r="B728" s="46"/>
      <c r="C728" s="46"/>
      <c r="D728" s="46"/>
      <c r="E728" s="46"/>
      <c r="F728" s="46"/>
      <c r="G728" s="46"/>
      <c r="H728" s="46"/>
      <c r="I728" s="46"/>
      <c r="J728" s="46"/>
      <c r="K728" s="46"/>
      <c r="L728" s="43"/>
    </row>
    <row r="729" spans="1:12" x14ac:dyDescent="0.25">
      <c r="A729" s="44"/>
      <c r="B729" s="46"/>
      <c r="C729" s="46"/>
      <c r="D729" s="46"/>
      <c r="E729" s="46"/>
      <c r="F729" s="46"/>
      <c r="G729" s="46"/>
      <c r="H729" s="46"/>
      <c r="I729" s="46"/>
      <c r="J729" s="46"/>
      <c r="K729" s="46"/>
      <c r="L729" s="43"/>
    </row>
    <row r="730" spans="1:12" x14ac:dyDescent="0.25">
      <c r="A730" s="44"/>
      <c r="B730" s="46"/>
      <c r="C730" s="46"/>
      <c r="D730" s="46"/>
      <c r="E730" s="46"/>
      <c r="F730" s="46"/>
      <c r="G730" s="46"/>
      <c r="H730" s="46"/>
      <c r="I730" s="46"/>
      <c r="J730" s="46"/>
      <c r="K730" s="46"/>
      <c r="L730" s="43"/>
    </row>
    <row r="731" spans="1:12" x14ac:dyDescent="0.25">
      <c r="A731" s="44"/>
      <c r="B731" s="46"/>
      <c r="C731" s="46"/>
      <c r="D731" s="46"/>
      <c r="E731" s="46"/>
      <c r="F731" s="46"/>
      <c r="G731" s="46"/>
      <c r="H731" s="46"/>
      <c r="I731" s="46"/>
      <c r="J731" s="46"/>
      <c r="K731" s="46"/>
      <c r="L731" s="43"/>
    </row>
    <row r="732" spans="1:12" x14ac:dyDescent="0.25">
      <c r="A732" s="44"/>
      <c r="B732" s="46"/>
      <c r="C732" s="46"/>
      <c r="D732" s="46"/>
      <c r="E732" s="46"/>
      <c r="F732" s="46"/>
      <c r="G732" s="46"/>
      <c r="H732" s="46"/>
      <c r="I732" s="46"/>
      <c r="J732" s="46"/>
      <c r="K732" s="46"/>
      <c r="L732" s="43"/>
    </row>
    <row r="733" spans="1:12" x14ac:dyDescent="0.25">
      <c r="A733" s="44"/>
      <c r="B733" s="46"/>
      <c r="C733" s="46"/>
      <c r="D733" s="46"/>
      <c r="E733" s="46"/>
      <c r="F733" s="46"/>
      <c r="G733" s="46"/>
      <c r="H733" s="46"/>
      <c r="I733" s="46"/>
      <c r="J733" s="46"/>
      <c r="K733" s="46"/>
      <c r="L733" s="43"/>
    </row>
    <row r="734" spans="1:12" x14ac:dyDescent="0.25">
      <c r="A734" s="44"/>
      <c r="B734" s="46"/>
      <c r="C734" s="46"/>
      <c r="D734" s="46"/>
      <c r="E734" s="46"/>
      <c r="F734" s="46"/>
      <c r="G734" s="46"/>
      <c r="H734" s="46"/>
      <c r="I734" s="46"/>
      <c r="J734" s="46"/>
      <c r="K734" s="46"/>
      <c r="L734" s="43"/>
    </row>
    <row r="735" spans="1:12" x14ac:dyDescent="0.25">
      <c r="A735" s="44"/>
      <c r="B735" s="46"/>
      <c r="C735" s="46"/>
      <c r="D735" s="46"/>
      <c r="E735" s="46"/>
      <c r="F735" s="46"/>
      <c r="G735" s="46"/>
      <c r="H735" s="46"/>
      <c r="I735" s="46"/>
      <c r="J735" s="46"/>
      <c r="K735" s="46"/>
      <c r="L735" s="43"/>
    </row>
    <row r="736" spans="1:12" x14ac:dyDescent="0.25">
      <c r="A736" s="44"/>
      <c r="B736" s="46"/>
      <c r="C736" s="46"/>
      <c r="D736" s="46"/>
      <c r="E736" s="46"/>
      <c r="F736" s="46"/>
      <c r="G736" s="46"/>
      <c r="H736" s="46"/>
      <c r="I736" s="46"/>
      <c r="J736" s="46"/>
      <c r="K736" s="46"/>
      <c r="L736" s="43"/>
    </row>
    <row r="737" spans="1:12" x14ac:dyDescent="0.25">
      <c r="A737" s="44"/>
      <c r="B737" s="46"/>
      <c r="C737" s="46"/>
      <c r="D737" s="46"/>
      <c r="E737" s="46"/>
      <c r="F737" s="46"/>
      <c r="G737" s="46"/>
      <c r="H737" s="46"/>
      <c r="I737" s="46"/>
      <c r="J737" s="46"/>
      <c r="K737" s="46"/>
      <c r="L737" s="43"/>
    </row>
    <row r="738" spans="1:12" x14ac:dyDescent="0.25">
      <c r="A738" s="44"/>
      <c r="B738" s="46"/>
      <c r="C738" s="46"/>
      <c r="D738" s="46"/>
      <c r="E738" s="46"/>
      <c r="F738" s="46"/>
      <c r="G738" s="46"/>
      <c r="H738" s="46"/>
      <c r="I738" s="46"/>
      <c r="J738" s="46"/>
      <c r="K738" s="46"/>
      <c r="L738" s="43"/>
    </row>
    <row r="739" spans="1:12" x14ac:dyDescent="0.25">
      <c r="A739" s="44"/>
      <c r="B739" s="46"/>
      <c r="C739" s="46"/>
      <c r="D739" s="46"/>
      <c r="E739" s="46"/>
      <c r="F739" s="46"/>
      <c r="G739" s="46"/>
      <c r="H739" s="46"/>
      <c r="I739" s="46"/>
      <c r="J739" s="46"/>
      <c r="K739" s="46"/>
      <c r="L739" s="43"/>
    </row>
    <row r="740" spans="1:12" x14ac:dyDescent="0.25">
      <c r="A740" s="44"/>
      <c r="B740" s="46"/>
      <c r="C740" s="46"/>
      <c r="D740" s="46"/>
      <c r="E740" s="46"/>
      <c r="F740" s="46"/>
      <c r="G740" s="46"/>
      <c r="H740" s="46"/>
      <c r="I740" s="46"/>
      <c r="J740" s="46"/>
      <c r="K740" s="46"/>
      <c r="L740" s="43"/>
    </row>
    <row r="741" spans="1:12" x14ac:dyDescent="0.25">
      <c r="A741" s="44"/>
      <c r="B741" s="46"/>
      <c r="C741" s="46"/>
      <c r="D741" s="46"/>
      <c r="E741" s="46"/>
      <c r="F741" s="46"/>
      <c r="G741" s="46"/>
      <c r="H741" s="46"/>
      <c r="I741" s="46"/>
      <c r="J741" s="46"/>
      <c r="K741" s="46"/>
      <c r="L741" s="43"/>
    </row>
    <row r="742" spans="1:12" x14ac:dyDescent="0.25">
      <c r="A742" s="44"/>
      <c r="B742" s="46"/>
      <c r="C742" s="46"/>
      <c r="D742" s="46"/>
      <c r="E742" s="46"/>
      <c r="F742" s="46"/>
      <c r="G742" s="46"/>
      <c r="H742" s="46"/>
      <c r="I742" s="46"/>
      <c r="J742" s="46"/>
      <c r="K742" s="46"/>
      <c r="L742" s="43"/>
    </row>
    <row r="743" spans="1:12" x14ac:dyDescent="0.25">
      <c r="A743" s="44"/>
      <c r="B743" s="46"/>
      <c r="C743" s="46"/>
      <c r="D743" s="46"/>
      <c r="E743" s="46"/>
      <c r="F743" s="46"/>
      <c r="G743" s="46"/>
      <c r="H743" s="46"/>
      <c r="I743" s="46"/>
      <c r="J743" s="46"/>
      <c r="K743" s="46"/>
      <c r="L743" s="43"/>
    </row>
    <row r="744" spans="1:12" x14ac:dyDescent="0.25">
      <c r="A744" s="44"/>
      <c r="B744" s="46"/>
      <c r="C744" s="46"/>
      <c r="D744" s="46"/>
      <c r="E744" s="46"/>
      <c r="F744" s="46"/>
      <c r="G744" s="46"/>
      <c r="H744" s="46"/>
      <c r="I744" s="46"/>
      <c r="J744" s="46"/>
      <c r="K744" s="46"/>
      <c r="L744" s="43"/>
    </row>
    <row r="745" spans="1:12" x14ac:dyDescent="0.25">
      <c r="A745" s="44"/>
      <c r="B745" s="46"/>
      <c r="C745" s="46"/>
      <c r="D745" s="46"/>
      <c r="E745" s="46"/>
      <c r="F745" s="46"/>
      <c r="G745" s="46"/>
      <c r="H745" s="46"/>
      <c r="I745" s="46"/>
      <c r="J745" s="46"/>
      <c r="K745" s="46"/>
      <c r="L745" s="43"/>
    </row>
    <row r="746" spans="1:12" x14ac:dyDescent="0.25">
      <c r="A746" s="44"/>
      <c r="B746" s="46"/>
      <c r="C746" s="46"/>
      <c r="D746" s="46"/>
      <c r="E746" s="46"/>
      <c r="F746" s="46"/>
      <c r="G746" s="46"/>
      <c r="H746" s="46"/>
      <c r="I746" s="46"/>
      <c r="J746" s="46"/>
      <c r="K746" s="46"/>
      <c r="L746" s="43"/>
    </row>
    <row r="747" spans="1:12" x14ac:dyDescent="0.25">
      <c r="A747" s="44"/>
      <c r="B747" s="46"/>
      <c r="C747" s="46"/>
      <c r="D747" s="46"/>
      <c r="E747" s="46"/>
      <c r="F747" s="46"/>
      <c r="G747" s="46"/>
      <c r="H747" s="46"/>
      <c r="I747" s="46"/>
      <c r="J747" s="46"/>
      <c r="K747" s="46"/>
      <c r="L747" s="43"/>
    </row>
    <row r="748" spans="1:12" x14ac:dyDescent="0.25">
      <c r="A748" s="44"/>
      <c r="B748" s="46"/>
      <c r="C748" s="46"/>
      <c r="D748" s="46"/>
      <c r="E748" s="46"/>
      <c r="F748" s="46"/>
      <c r="G748" s="46"/>
      <c r="H748" s="46"/>
      <c r="I748" s="46"/>
      <c r="J748" s="46"/>
      <c r="K748" s="46"/>
      <c r="L748" s="43"/>
    </row>
    <row r="749" spans="1:12" x14ac:dyDescent="0.25">
      <c r="A749" s="44"/>
      <c r="B749" s="46"/>
      <c r="C749" s="46"/>
      <c r="D749" s="46"/>
      <c r="E749" s="46"/>
      <c r="F749" s="46"/>
      <c r="G749" s="46"/>
      <c r="H749" s="46"/>
      <c r="I749" s="46"/>
      <c r="J749" s="46"/>
      <c r="K749" s="46"/>
      <c r="L749" s="43"/>
    </row>
    <row r="750" spans="1:12" x14ac:dyDescent="0.25">
      <c r="A750" s="44"/>
      <c r="B750" s="46"/>
      <c r="C750" s="46"/>
      <c r="D750" s="46"/>
      <c r="E750" s="46"/>
      <c r="F750" s="46"/>
      <c r="G750" s="46"/>
      <c r="H750" s="46"/>
      <c r="I750" s="46"/>
      <c r="J750" s="46"/>
      <c r="K750" s="46"/>
      <c r="L750" s="43"/>
    </row>
    <row r="751" spans="1:12" x14ac:dyDescent="0.25">
      <c r="A751" s="44"/>
      <c r="B751" s="46"/>
      <c r="C751" s="46"/>
      <c r="D751" s="46"/>
      <c r="E751" s="46"/>
      <c r="F751" s="46"/>
      <c r="G751" s="46"/>
      <c r="H751" s="46"/>
      <c r="I751" s="46"/>
      <c r="J751" s="46"/>
      <c r="K751" s="46"/>
      <c r="L751" s="43"/>
    </row>
    <row r="752" spans="1:12" x14ac:dyDescent="0.25">
      <c r="A752" s="44"/>
      <c r="B752" s="46"/>
      <c r="C752" s="46"/>
      <c r="D752" s="46"/>
      <c r="E752" s="46"/>
      <c r="F752" s="46"/>
      <c r="G752" s="46"/>
      <c r="H752" s="46"/>
      <c r="I752" s="46"/>
      <c r="J752" s="46"/>
      <c r="K752" s="46"/>
      <c r="L752" s="43"/>
    </row>
    <row r="753" spans="1:12" x14ac:dyDescent="0.25">
      <c r="A753" s="44"/>
      <c r="B753" s="46"/>
      <c r="C753" s="46"/>
      <c r="D753" s="46"/>
      <c r="E753" s="46"/>
      <c r="F753" s="46"/>
      <c r="G753" s="46"/>
      <c r="H753" s="46"/>
      <c r="I753" s="46"/>
      <c r="J753" s="46"/>
      <c r="K753" s="46"/>
      <c r="L753" s="43"/>
    </row>
    <row r="754" spans="1:12" x14ac:dyDescent="0.25">
      <c r="A754" s="44"/>
      <c r="B754" s="46"/>
      <c r="C754" s="46"/>
      <c r="D754" s="46"/>
      <c r="E754" s="46"/>
      <c r="F754" s="46"/>
      <c r="G754" s="46"/>
      <c r="H754" s="46"/>
      <c r="I754" s="46"/>
      <c r="J754" s="46"/>
      <c r="K754" s="46"/>
      <c r="L754" s="43"/>
    </row>
    <row r="755" spans="1:12" x14ac:dyDescent="0.25">
      <c r="A755" s="44"/>
      <c r="B755" s="46"/>
      <c r="C755" s="46"/>
      <c r="D755" s="46"/>
      <c r="E755" s="46"/>
      <c r="F755" s="46"/>
      <c r="G755" s="46"/>
      <c r="H755" s="46"/>
      <c r="I755" s="46"/>
      <c r="J755" s="46"/>
      <c r="K755" s="46"/>
      <c r="L755" s="43"/>
    </row>
    <row r="756" spans="1:12" x14ac:dyDescent="0.25">
      <c r="A756" s="44"/>
      <c r="B756" s="46"/>
      <c r="C756" s="46"/>
      <c r="D756" s="46"/>
      <c r="E756" s="46"/>
      <c r="F756" s="46"/>
      <c r="G756" s="46"/>
      <c r="H756" s="46"/>
      <c r="I756" s="46"/>
      <c r="J756" s="46"/>
      <c r="K756" s="46"/>
      <c r="L756" s="43"/>
    </row>
    <row r="757" spans="1:12" x14ac:dyDescent="0.25">
      <c r="A757" s="44"/>
      <c r="B757" s="46"/>
      <c r="C757" s="46"/>
      <c r="D757" s="46"/>
      <c r="E757" s="46"/>
      <c r="F757" s="46"/>
      <c r="G757" s="46"/>
      <c r="H757" s="46"/>
      <c r="I757" s="46"/>
      <c r="J757" s="46"/>
      <c r="K757" s="46"/>
      <c r="L757" s="43"/>
    </row>
    <row r="758" spans="1:12" x14ac:dyDescent="0.25">
      <c r="A758" s="44"/>
      <c r="B758" s="46"/>
      <c r="C758" s="46"/>
      <c r="D758" s="46"/>
      <c r="E758" s="46"/>
      <c r="F758" s="46"/>
      <c r="G758" s="46"/>
      <c r="H758" s="46"/>
      <c r="I758" s="46"/>
      <c r="J758" s="46"/>
      <c r="K758" s="46"/>
      <c r="L758" s="43"/>
    </row>
    <row r="759" spans="1:12" x14ac:dyDescent="0.25">
      <c r="A759" s="44"/>
      <c r="B759" s="46"/>
      <c r="C759" s="46"/>
      <c r="D759" s="46"/>
      <c r="E759" s="46"/>
      <c r="F759" s="46"/>
      <c r="G759" s="46"/>
      <c r="H759" s="46"/>
      <c r="I759" s="46"/>
      <c r="J759" s="46"/>
      <c r="K759" s="46"/>
      <c r="L759" s="43"/>
    </row>
    <row r="760" spans="1:12" x14ac:dyDescent="0.25">
      <c r="A760" s="44"/>
      <c r="B760" s="46"/>
      <c r="C760" s="46"/>
      <c r="D760" s="46"/>
      <c r="E760" s="46"/>
      <c r="F760" s="46"/>
      <c r="G760" s="46"/>
      <c r="H760" s="46"/>
      <c r="I760" s="46"/>
      <c r="J760" s="46"/>
      <c r="K760" s="46"/>
      <c r="L760" s="43"/>
    </row>
    <row r="761" spans="1:12" x14ac:dyDescent="0.25">
      <c r="A761" s="44"/>
      <c r="B761" s="46"/>
      <c r="C761" s="46"/>
      <c r="D761" s="46"/>
      <c r="E761" s="46"/>
      <c r="F761" s="46"/>
      <c r="G761" s="46"/>
      <c r="H761" s="46"/>
      <c r="I761" s="46"/>
      <c r="J761" s="46"/>
      <c r="K761" s="46"/>
      <c r="L761" s="43"/>
    </row>
    <row r="762" spans="1:12" x14ac:dyDescent="0.25">
      <c r="A762" s="44"/>
      <c r="B762" s="46"/>
      <c r="C762" s="46"/>
      <c r="D762" s="46"/>
      <c r="E762" s="46"/>
      <c r="F762" s="46"/>
      <c r="G762" s="46"/>
      <c r="H762" s="46"/>
      <c r="I762" s="46"/>
      <c r="J762" s="46"/>
      <c r="K762" s="46"/>
      <c r="L762" s="43"/>
    </row>
    <row r="763" spans="1:12" x14ac:dyDescent="0.25">
      <c r="A763" s="44"/>
      <c r="B763" s="46"/>
      <c r="C763" s="46"/>
      <c r="D763" s="46"/>
      <c r="E763" s="46"/>
      <c r="F763" s="46"/>
      <c r="G763" s="46"/>
      <c r="H763" s="46"/>
      <c r="I763" s="46"/>
      <c r="J763" s="46"/>
      <c r="K763" s="46"/>
      <c r="L763" s="43"/>
    </row>
    <row r="764" spans="1:12" x14ac:dyDescent="0.25">
      <c r="A764" s="44"/>
      <c r="B764" s="46"/>
      <c r="C764" s="46"/>
      <c r="D764" s="46"/>
      <c r="E764" s="46"/>
      <c r="F764" s="46"/>
      <c r="G764" s="46"/>
      <c r="H764" s="46"/>
      <c r="I764" s="46"/>
      <c r="J764" s="46"/>
      <c r="K764" s="46"/>
      <c r="L764" s="43"/>
    </row>
    <row r="765" spans="1:12" x14ac:dyDescent="0.25">
      <c r="A765" s="44"/>
      <c r="B765" s="46"/>
      <c r="C765" s="46"/>
      <c r="D765" s="46"/>
      <c r="E765" s="46"/>
      <c r="F765" s="46"/>
      <c r="G765" s="46"/>
      <c r="H765" s="46"/>
      <c r="I765" s="46"/>
      <c r="J765" s="46"/>
      <c r="K765" s="46"/>
      <c r="L765" s="43"/>
    </row>
    <row r="766" spans="1:12" x14ac:dyDescent="0.25">
      <c r="A766" s="44"/>
      <c r="B766" s="46"/>
      <c r="C766" s="46"/>
      <c r="D766" s="46"/>
      <c r="E766" s="46"/>
      <c r="F766" s="46"/>
      <c r="G766" s="46"/>
      <c r="H766" s="46"/>
      <c r="I766" s="46"/>
      <c r="J766" s="46"/>
      <c r="K766" s="46"/>
      <c r="L766" s="43"/>
    </row>
    <row r="767" spans="1:12" x14ac:dyDescent="0.25">
      <c r="A767" s="44"/>
      <c r="B767" s="46"/>
      <c r="C767" s="46"/>
      <c r="D767" s="46"/>
      <c r="E767" s="46"/>
      <c r="F767" s="46"/>
      <c r="G767" s="46"/>
      <c r="H767" s="46"/>
      <c r="I767" s="46"/>
      <c r="J767" s="46"/>
      <c r="K767" s="46"/>
      <c r="L767" s="43"/>
    </row>
    <row r="768" spans="1:12" x14ac:dyDescent="0.25">
      <c r="A768" s="44"/>
      <c r="B768" s="46"/>
      <c r="C768" s="46"/>
      <c r="D768" s="46"/>
      <c r="E768" s="46"/>
      <c r="F768" s="46"/>
      <c r="G768" s="46"/>
      <c r="H768" s="46"/>
      <c r="I768" s="46"/>
      <c r="J768" s="46"/>
      <c r="K768" s="46"/>
      <c r="L768" s="43"/>
    </row>
    <row r="769" spans="1:12" x14ac:dyDescent="0.25">
      <c r="A769" s="44"/>
      <c r="B769" s="46"/>
      <c r="C769" s="46"/>
      <c r="D769" s="46"/>
      <c r="E769" s="46"/>
      <c r="F769" s="46"/>
      <c r="G769" s="46"/>
      <c r="H769" s="46"/>
      <c r="I769" s="46"/>
      <c r="J769" s="46"/>
      <c r="K769" s="46"/>
      <c r="L769" s="43"/>
    </row>
    <row r="770" spans="1:12" x14ac:dyDescent="0.25">
      <c r="A770" s="44"/>
      <c r="B770" s="46"/>
      <c r="C770" s="46"/>
      <c r="D770" s="46"/>
      <c r="E770" s="46"/>
      <c r="F770" s="46"/>
      <c r="G770" s="46"/>
      <c r="H770" s="46"/>
      <c r="I770" s="46"/>
      <c r="J770" s="46"/>
      <c r="K770" s="46"/>
      <c r="L770" s="43"/>
    </row>
    <row r="771" spans="1:12" x14ac:dyDescent="0.25">
      <c r="A771" s="44"/>
      <c r="B771" s="46"/>
      <c r="C771" s="46"/>
      <c r="D771" s="46"/>
      <c r="E771" s="46"/>
      <c r="F771" s="46"/>
      <c r="G771" s="46"/>
      <c r="H771" s="46"/>
      <c r="I771" s="46"/>
      <c r="J771" s="46"/>
      <c r="K771" s="46"/>
      <c r="L771" s="43"/>
    </row>
    <row r="772" spans="1:12" x14ac:dyDescent="0.25">
      <c r="A772" s="44"/>
      <c r="B772" s="46"/>
      <c r="C772" s="46"/>
      <c r="D772" s="46"/>
      <c r="E772" s="46"/>
      <c r="F772" s="46"/>
      <c r="G772" s="46"/>
      <c r="H772" s="46"/>
      <c r="I772" s="46"/>
      <c r="J772" s="46"/>
      <c r="K772" s="46"/>
      <c r="L772" s="43"/>
    </row>
    <row r="773" spans="1:12" x14ac:dyDescent="0.25">
      <c r="A773" s="44"/>
      <c r="B773" s="46"/>
      <c r="C773" s="46"/>
      <c r="D773" s="46"/>
      <c r="E773" s="46"/>
      <c r="F773" s="46"/>
      <c r="G773" s="46"/>
      <c r="H773" s="46"/>
      <c r="I773" s="46"/>
      <c r="J773" s="46"/>
      <c r="K773" s="46"/>
      <c r="L773" s="43"/>
    </row>
    <row r="774" spans="1:12" x14ac:dyDescent="0.25">
      <c r="A774" s="44"/>
      <c r="B774" s="46"/>
      <c r="C774" s="46"/>
      <c r="D774" s="46"/>
      <c r="E774" s="46"/>
      <c r="F774" s="46"/>
      <c r="G774" s="46"/>
      <c r="H774" s="46"/>
      <c r="I774" s="46"/>
      <c r="J774" s="46"/>
      <c r="K774" s="46"/>
      <c r="L774" s="43"/>
    </row>
    <row r="775" spans="1:12" x14ac:dyDescent="0.25">
      <c r="A775" s="44"/>
      <c r="B775" s="46"/>
      <c r="C775" s="46"/>
      <c r="D775" s="46"/>
      <c r="E775" s="46"/>
      <c r="F775" s="46"/>
      <c r="G775" s="46"/>
      <c r="H775" s="46"/>
      <c r="I775" s="46"/>
      <c r="J775" s="46"/>
      <c r="K775" s="46"/>
      <c r="L775" s="43"/>
    </row>
    <row r="776" spans="1:12" x14ac:dyDescent="0.25">
      <c r="A776" s="44"/>
      <c r="B776" s="46"/>
      <c r="C776" s="46"/>
      <c r="D776" s="46"/>
      <c r="E776" s="46"/>
      <c r="F776" s="46"/>
      <c r="G776" s="46"/>
      <c r="H776" s="46"/>
      <c r="I776" s="46"/>
      <c r="J776" s="46"/>
      <c r="K776" s="46"/>
      <c r="L776" s="43"/>
    </row>
    <row r="777" spans="1:12" x14ac:dyDescent="0.25">
      <c r="A777" s="44"/>
      <c r="B777" s="46"/>
      <c r="C777" s="46"/>
      <c r="D777" s="46"/>
      <c r="E777" s="46"/>
      <c r="F777" s="46"/>
      <c r="G777" s="46"/>
      <c r="H777" s="46"/>
      <c r="I777" s="46"/>
      <c r="J777" s="46"/>
      <c r="K777" s="46"/>
      <c r="L777" s="43"/>
    </row>
    <row r="778" spans="1:12" x14ac:dyDescent="0.25">
      <c r="A778" s="44"/>
      <c r="B778" s="46"/>
      <c r="C778" s="46"/>
      <c r="D778" s="46"/>
      <c r="E778" s="46"/>
      <c r="F778" s="46"/>
      <c r="G778" s="46"/>
      <c r="H778" s="46"/>
      <c r="I778" s="46"/>
      <c r="J778" s="46"/>
      <c r="K778" s="46"/>
      <c r="L778" s="43"/>
    </row>
    <row r="779" spans="1:12" x14ac:dyDescent="0.25">
      <c r="A779" s="44"/>
      <c r="B779" s="46"/>
      <c r="C779" s="46"/>
      <c r="D779" s="46"/>
      <c r="E779" s="46"/>
      <c r="F779" s="46"/>
      <c r="G779" s="46"/>
      <c r="H779" s="46"/>
      <c r="I779" s="46"/>
      <c r="J779" s="46"/>
      <c r="K779" s="46"/>
      <c r="L779" s="43"/>
    </row>
    <row r="780" spans="1:12" x14ac:dyDescent="0.25">
      <c r="A780" s="44"/>
      <c r="B780" s="46"/>
      <c r="C780" s="46"/>
      <c r="D780" s="46"/>
      <c r="E780" s="46"/>
      <c r="F780" s="46"/>
      <c r="G780" s="46"/>
      <c r="H780" s="46"/>
      <c r="I780" s="46"/>
      <c r="J780" s="46"/>
      <c r="K780" s="46"/>
      <c r="L780" s="43"/>
    </row>
    <row r="781" spans="1:12" x14ac:dyDescent="0.25">
      <c r="A781" s="44"/>
      <c r="B781" s="46"/>
      <c r="C781" s="46"/>
      <c r="D781" s="46"/>
      <c r="E781" s="46"/>
      <c r="F781" s="46"/>
      <c r="G781" s="46"/>
      <c r="H781" s="46"/>
      <c r="I781" s="46"/>
      <c r="J781" s="46"/>
      <c r="K781" s="46"/>
      <c r="L781" s="43"/>
    </row>
    <row r="782" spans="1:12" x14ac:dyDescent="0.25">
      <c r="A782" s="44"/>
      <c r="B782" s="46"/>
      <c r="C782" s="46"/>
      <c r="D782" s="46"/>
      <c r="E782" s="46"/>
      <c r="F782" s="46"/>
      <c r="G782" s="46"/>
      <c r="H782" s="46"/>
      <c r="I782" s="46"/>
      <c r="J782" s="46"/>
      <c r="K782" s="46"/>
      <c r="L782" s="43"/>
    </row>
    <row r="783" spans="1:12" x14ac:dyDescent="0.25">
      <c r="A783" s="44"/>
      <c r="B783" s="46"/>
      <c r="C783" s="46"/>
      <c r="D783" s="46"/>
      <c r="E783" s="46"/>
      <c r="F783" s="46"/>
      <c r="G783" s="46"/>
      <c r="H783" s="46"/>
      <c r="I783" s="46"/>
      <c r="J783" s="46"/>
      <c r="K783" s="46"/>
      <c r="L783" s="43"/>
    </row>
    <row r="784" spans="1:12" x14ac:dyDescent="0.25">
      <c r="A784" s="44"/>
      <c r="B784" s="46"/>
      <c r="C784" s="46"/>
      <c r="D784" s="46"/>
      <c r="E784" s="46"/>
      <c r="F784" s="46"/>
      <c r="G784" s="46"/>
      <c r="H784" s="46"/>
      <c r="I784" s="46"/>
      <c r="J784" s="46"/>
      <c r="K784" s="46"/>
      <c r="L784" s="43"/>
    </row>
    <row r="785" spans="1:12" x14ac:dyDescent="0.25">
      <c r="A785" s="44"/>
      <c r="B785" s="46"/>
      <c r="C785" s="46"/>
      <c r="D785" s="46"/>
      <c r="E785" s="46"/>
      <c r="F785" s="46"/>
      <c r="G785" s="46"/>
      <c r="H785" s="46"/>
      <c r="I785" s="46"/>
      <c r="J785" s="46"/>
      <c r="K785" s="46"/>
      <c r="L785" s="43"/>
    </row>
    <row r="786" spans="1:12" x14ac:dyDescent="0.25">
      <c r="A786" s="44"/>
      <c r="B786" s="46"/>
      <c r="C786" s="46"/>
      <c r="D786" s="46"/>
      <c r="E786" s="46"/>
      <c r="F786" s="46"/>
      <c r="G786" s="46"/>
      <c r="H786" s="46"/>
      <c r="I786" s="46"/>
      <c r="J786" s="46"/>
      <c r="K786" s="46"/>
      <c r="L786" s="43"/>
    </row>
    <row r="787" spans="1:12" x14ac:dyDescent="0.25">
      <c r="A787" s="44"/>
      <c r="B787" s="46"/>
      <c r="C787" s="46"/>
      <c r="D787" s="46"/>
      <c r="E787" s="46"/>
      <c r="F787" s="46"/>
      <c r="G787" s="46"/>
      <c r="H787" s="46"/>
      <c r="I787" s="46"/>
      <c r="J787" s="46"/>
      <c r="K787" s="46"/>
      <c r="L787" s="43"/>
    </row>
    <row r="788" spans="1:12" x14ac:dyDescent="0.25">
      <c r="A788" s="44"/>
      <c r="B788" s="46"/>
      <c r="C788" s="46"/>
      <c r="D788" s="46"/>
      <c r="E788" s="46"/>
      <c r="F788" s="46"/>
      <c r="G788" s="46"/>
      <c r="H788" s="46"/>
      <c r="I788" s="46"/>
      <c r="J788" s="46"/>
      <c r="K788" s="46"/>
      <c r="L788" s="43"/>
    </row>
    <row r="789" spans="1:12" x14ac:dyDescent="0.25">
      <c r="A789" s="44"/>
      <c r="B789" s="46"/>
      <c r="C789" s="46"/>
      <c r="D789" s="46"/>
      <c r="E789" s="46"/>
      <c r="F789" s="46"/>
      <c r="G789" s="46"/>
      <c r="H789" s="46"/>
      <c r="I789" s="46"/>
      <c r="J789" s="46"/>
      <c r="K789" s="46"/>
      <c r="L789" s="43"/>
    </row>
    <row r="790" spans="1:12" x14ac:dyDescent="0.25">
      <c r="A790" s="44"/>
      <c r="B790" s="46"/>
      <c r="C790" s="46"/>
      <c r="D790" s="46"/>
      <c r="E790" s="46"/>
      <c r="F790" s="46"/>
      <c r="G790" s="46"/>
      <c r="H790" s="46"/>
      <c r="I790" s="46"/>
      <c r="J790" s="46"/>
      <c r="K790" s="46"/>
      <c r="L790" s="43"/>
    </row>
    <row r="791" spans="1:12" x14ac:dyDescent="0.25">
      <c r="A791" s="44"/>
      <c r="B791" s="46"/>
      <c r="C791" s="46"/>
      <c r="D791" s="46"/>
      <c r="E791" s="46"/>
      <c r="F791" s="46"/>
      <c r="G791" s="46"/>
      <c r="H791" s="46"/>
      <c r="I791" s="46"/>
      <c r="J791" s="46"/>
      <c r="K791" s="46"/>
      <c r="L791" s="43"/>
    </row>
    <row r="792" spans="1:12" x14ac:dyDescent="0.25">
      <c r="A792" s="44"/>
      <c r="B792" s="46"/>
      <c r="C792" s="46"/>
      <c r="D792" s="46"/>
      <c r="E792" s="46"/>
      <c r="F792" s="46"/>
      <c r="G792" s="46"/>
      <c r="H792" s="46"/>
      <c r="I792" s="46"/>
      <c r="J792" s="46"/>
      <c r="K792" s="46"/>
      <c r="L792" s="43"/>
    </row>
    <row r="793" spans="1:12" x14ac:dyDescent="0.25">
      <c r="A793" s="44"/>
      <c r="B793" s="46"/>
      <c r="C793" s="46"/>
      <c r="D793" s="46"/>
      <c r="E793" s="46"/>
      <c r="F793" s="46"/>
      <c r="G793" s="46"/>
      <c r="H793" s="46"/>
      <c r="I793" s="46"/>
      <c r="J793" s="46"/>
      <c r="K793" s="46"/>
      <c r="L793" s="43"/>
    </row>
    <row r="794" spans="1:12" x14ac:dyDescent="0.25">
      <c r="A794" s="44"/>
      <c r="B794" s="46"/>
      <c r="C794" s="46"/>
      <c r="D794" s="46"/>
      <c r="E794" s="46"/>
      <c r="F794" s="46"/>
      <c r="G794" s="46"/>
      <c r="H794" s="46"/>
      <c r="I794" s="46"/>
      <c r="J794" s="46"/>
      <c r="K794" s="46"/>
      <c r="L794" s="43"/>
    </row>
    <row r="795" spans="1:12" x14ac:dyDescent="0.25">
      <c r="A795" s="44"/>
      <c r="B795" s="46"/>
      <c r="C795" s="46"/>
      <c r="D795" s="46"/>
      <c r="E795" s="46"/>
      <c r="F795" s="46"/>
      <c r="G795" s="46"/>
      <c r="H795" s="46"/>
      <c r="I795" s="46"/>
      <c r="J795" s="46"/>
      <c r="K795" s="46"/>
      <c r="L795" s="43"/>
    </row>
    <row r="796" spans="1:12" x14ac:dyDescent="0.25">
      <c r="A796" s="44"/>
      <c r="B796" s="46"/>
      <c r="C796" s="46"/>
      <c r="D796" s="46"/>
      <c r="E796" s="46"/>
      <c r="F796" s="46"/>
      <c r="G796" s="46"/>
      <c r="H796" s="46"/>
      <c r="I796" s="46"/>
      <c r="J796" s="46"/>
      <c r="K796" s="46"/>
      <c r="L796" s="43"/>
    </row>
    <row r="797" spans="1:12" x14ac:dyDescent="0.25">
      <c r="A797" s="44"/>
      <c r="B797" s="46"/>
      <c r="C797" s="46"/>
      <c r="D797" s="46"/>
      <c r="E797" s="46"/>
      <c r="F797" s="46"/>
      <c r="G797" s="46"/>
      <c r="H797" s="46"/>
      <c r="I797" s="46"/>
      <c r="J797" s="46"/>
      <c r="K797" s="46"/>
      <c r="L797" s="43"/>
    </row>
    <row r="798" spans="1:12" x14ac:dyDescent="0.25">
      <c r="A798" s="44"/>
      <c r="B798" s="46"/>
      <c r="C798" s="46"/>
      <c r="D798" s="46"/>
      <c r="E798" s="46"/>
      <c r="F798" s="46"/>
      <c r="G798" s="46"/>
      <c r="H798" s="46"/>
      <c r="I798" s="46"/>
      <c r="J798" s="46"/>
      <c r="K798" s="46"/>
      <c r="L798" s="43"/>
    </row>
    <row r="799" spans="1:12" x14ac:dyDescent="0.25">
      <c r="A799" s="44"/>
      <c r="B799" s="46"/>
      <c r="C799" s="46"/>
      <c r="D799" s="46"/>
      <c r="E799" s="46"/>
      <c r="F799" s="46"/>
      <c r="G799" s="46"/>
      <c r="H799" s="46"/>
      <c r="I799" s="46"/>
      <c r="J799" s="46"/>
      <c r="K799" s="46"/>
      <c r="L799" s="43"/>
    </row>
    <row r="800" spans="1:12" x14ac:dyDescent="0.25">
      <c r="A800" s="44"/>
      <c r="B800" s="46"/>
      <c r="C800" s="46"/>
      <c r="D800" s="46"/>
      <c r="E800" s="46"/>
      <c r="F800" s="46"/>
      <c r="G800" s="46"/>
      <c r="H800" s="46"/>
      <c r="I800" s="46"/>
      <c r="J800" s="46"/>
      <c r="K800" s="46"/>
      <c r="L800" s="43"/>
    </row>
    <row r="801" spans="1:12" x14ac:dyDescent="0.25">
      <c r="A801" s="44"/>
      <c r="B801" s="46"/>
      <c r="C801" s="46"/>
      <c r="D801" s="46"/>
      <c r="E801" s="46"/>
      <c r="F801" s="46"/>
      <c r="G801" s="46"/>
      <c r="H801" s="46"/>
      <c r="I801" s="46"/>
      <c r="J801" s="46"/>
      <c r="K801" s="46"/>
      <c r="L801" s="43"/>
    </row>
    <row r="802" spans="1:12" x14ac:dyDescent="0.25">
      <c r="A802" s="44"/>
      <c r="B802" s="46"/>
      <c r="C802" s="46"/>
      <c r="D802" s="46"/>
      <c r="E802" s="46"/>
      <c r="F802" s="46"/>
      <c r="G802" s="46"/>
      <c r="H802" s="46"/>
      <c r="I802" s="46"/>
      <c r="J802" s="46"/>
      <c r="K802" s="46"/>
      <c r="L802" s="43"/>
    </row>
    <row r="803" spans="1:12" x14ac:dyDescent="0.25">
      <c r="A803" s="44"/>
      <c r="B803" s="46"/>
      <c r="C803" s="46"/>
      <c r="D803" s="46"/>
      <c r="E803" s="46"/>
      <c r="F803" s="46"/>
      <c r="G803" s="46"/>
      <c r="H803" s="46"/>
      <c r="I803" s="46"/>
      <c r="J803" s="46"/>
      <c r="K803" s="46"/>
      <c r="L803" s="43"/>
    </row>
    <row r="804" spans="1:12" x14ac:dyDescent="0.25">
      <c r="A804" s="44"/>
      <c r="B804" s="46"/>
      <c r="C804" s="46"/>
      <c r="D804" s="46"/>
      <c r="E804" s="46"/>
      <c r="F804" s="46"/>
      <c r="G804" s="46"/>
      <c r="H804" s="46"/>
      <c r="I804" s="46"/>
      <c r="J804" s="46"/>
      <c r="K804" s="46"/>
      <c r="L804" s="43"/>
    </row>
    <row r="805" spans="1:12" x14ac:dyDescent="0.25">
      <c r="A805" s="44"/>
      <c r="B805" s="46"/>
      <c r="C805" s="46"/>
      <c r="D805" s="46"/>
      <c r="E805" s="46"/>
      <c r="F805" s="46"/>
      <c r="G805" s="46"/>
      <c r="H805" s="46"/>
      <c r="I805" s="46"/>
      <c r="J805" s="46"/>
      <c r="K805" s="46"/>
      <c r="L805" s="43"/>
    </row>
    <row r="806" spans="1:12" x14ac:dyDescent="0.25">
      <c r="A806" s="44"/>
      <c r="B806" s="46"/>
      <c r="C806" s="46"/>
      <c r="D806" s="46"/>
      <c r="E806" s="46"/>
      <c r="F806" s="46"/>
      <c r="G806" s="46"/>
      <c r="H806" s="46"/>
      <c r="I806" s="46"/>
      <c r="J806" s="46"/>
      <c r="K806" s="46"/>
      <c r="L806" s="43"/>
    </row>
    <row r="807" spans="1:12" x14ac:dyDescent="0.25">
      <c r="A807" s="44"/>
      <c r="B807" s="46"/>
      <c r="C807" s="46"/>
      <c r="D807" s="46"/>
      <c r="E807" s="46"/>
      <c r="F807" s="46"/>
      <c r="G807" s="46"/>
      <c r="H807" s="46"/>
      <c r="I807" s="46"/>
      <c r="J807" s="46"/>
      <c r="K807" s="46"/>
      <c r="L807" s="43"/>
    </row>
    <row r="808" spans="1:12" x14ac:dyDescent="0.25">
      <c r="A808" s="44"/>
      <c r="B808" s="46"/>
      <c r="C808" s="46"/>
      <c r="D808" s="46"/>
      <c r="E808" s="46"/>
      <c r="F808" s="46"/>
      <c r="G808" s="46"/>
      <c r="H808" s="46"/>
      <c r="I808" s="46"/>
      <c r="J808" s="46"/>
      <c r="K808" s="46"/>
      <c r="L808" s="43"/>
    </row>
    <row r="809" spans="1:12" x14ac:dyDescent="0.25">
      <c r="A809" s="44"/>
      <c r="B809" s="46"/>
      <c r="C809" s="46"/>
      <c r="D809" s="46"/>
      <c r="E809" s="46"/>
      <c r="F809" s="46"/>
      <c r="G809" s="46"/>
      <c r="H809" s="46"/>
      <c r="I809" s="46"/>
      <c r="J809" s="46"/>
      <c r="K809" s="46"/>
      <c r="L809" s="43"/>
    </row>
    <row r="810" spans="1:12" x14ac:dyDescent="0.25">
      <c r="A810" s="44"/>
      <c r="B810" s="46"/>
      <c r="C810" s="46"/>
      <c r="D810" s="46"/>
      <c r="E810" s="46"/>
      <c r="F810" s="46"/>
      <c r="G810" s="46"/>
      <c r="H810" s="46"/>
      <c r="I810" s="46"/>
      <c r="J810" s="46"/>
      <c r="K810" s="46"/>
      <c r="L810" s="43"/>
    </row>
    <row r="811" spans="1:12" x14ac:dyDescent="0.25">
      <c r="A811" s="44"/>
      <c r="B811" s="46"/>
      <c r="C811" s="46"/>
      <c r="D811" s="46"/>
      <c r="E811" s="46"/>
      <c r="F811" s="46"/>
      <c r="G811" s="46"/>
      <c r="H811" s="46"/>
      <c r="I811" s="46"/>
      <c r="J811" s="46"/>
      <c r="K811" s="46"/>
      <c r="L811" s="43"/>
    </row>
    <row r="812" spans="1:12" x14ac:dyDescent="0.25">
      <c r="A812" s="44"/>
      <c r="B812" s="46"/>
      <c r="C812" s="46"/>
      <c r="D812" s="46"/>
      <c r="E812" s="46"/>
      <c r="F812" s="46"/>
      <c r="G812" s="46"/>
      <c r="H812" s="46"/>
      <c r="I812" s="46"/>
      <c r="J812" s="46"/>
      <c r="K812" s="46"/>
      <c r="L812" s="43"/>
    </row>
    <row r="813" spans="1:12" x14ac:dyDescent="0.25">
      <c r="A813" s="44"/>
      <c r="B813" s="46"/>
      <c r="C813" s="46"/>
      <c r="D813" s="46"/>
      <c r="E813" s="46"/>
      <c r="F813" s="46"/>
      <c r="G813" s="46"/>
      <c r="H813" s="46"/>
      <c r="I813" s="46"/>
      <c r="J813" s="46"/>
      <c r="K813" s="46"/>
      <c r="L813" s="43"/>
    </row>
    <row r="814" spans="1:12" x14ac:dyDescent="0.25">
      <c r="A814" s="44"/>
      <c r="B814" s="46"/>
      <c r="C814" s="46"/>
      <c r="D814" s="46"/>
      <c r="E814" s="46"/>
      <c r="F814" s="46"/>
      <c r="G814" s="46"/>
      <c r="H814" s="46"/>
      <c r="I814" s="46"/>
      <c r="J814" s="46"/>
      <c r="K814" s="46"/>
      <c r="L814" s="43"/>
    </row>
    <row r="815" spans="1:12" x14ac:dyDescent="0.25">
      <c r="A815" s="44"/>
      <c r="B815" s="46"/>
      <c r="C815" s="46"/>
      <c r="D815" s="46"/>
      <c r="E815" s="46"/>
      <c r="F815" s="46"/>
      <c r="G815" s="46"/>
      <c r="H815" s="46"/>
      <c r="I815" s="46"/>
      <c r="J815" s="46"/>
      <c r="K815" s="46"/>
      <c r="L815" s="43"/>
    </row>
    <row r="816" spans="1:12" x14ac:dyDescent="0.25">
      <c r="A816" s="44"/>
      <c r="B816" s="46"/>
      <c r="C816" s="46"/>
      <c r="D816" s="46"/>
      <c r="E816" s="46"/>
      <c r="F816" s="46"/>
      <c r="G816" s="46"/>
      <c r="H816" s="46"/>
      <c r="I816" s="46"/>
      <c r="J816" s="46"/>
      <c r="K816" s="46"/>
      <c r="L816" s="43"/>
    </row>
    <row r="817" spans="1:12" x14ac:dyDescent="0.25">
      <c r="A817" s="44"/>
      <c r="B817" s="46"/>
      <c r="C817" s="46"/>
      <c r="D817" s="46"/>
      <c r="E817" s="46"/>
      <c r="F817" s="46"/>
      <c r="G817" s="46"/>
      <c r="H817" s="46"/>
      <c r="I817" s="46"/>
      <c r="J817" s="46"/>
      <c r="K817" s="46"/>
      <c r="L817" s="43"/>
    </row>
    <row r="818" spans="1:12" x14ac:dyDescent="0.25">
      <c r="A818" s="44"/>
      <c r="B818" s="46"/>
      <c r="C818" s="46"/>
      <c r="D818" s="46"/>
      <c r="E818" s="46"/>
      <c r="F818" s="46"/>
      <c r="G818" s="46"/>
      <c r="H818" s="46"/>
      <c r="I818" s="46"/>
      <c r="J818" s="46"/>
      <c r="K818" s="46"/>
      <c r="L818" s="43"/>
    </row>
    <row r="819" spans="1:12" x14ac:dyDescent="0.25">
      <c r="A819" s="44"/>
      <c r="B819" s="46"/>
      <c r="C819" s="46"/>
      <c r="D819" s="46"/>
      <c r="E819" s="46"/>
      <c r="F819" s="46"/>
      <c r="G819" s="46"/>
      <c r="H819" s="46"/>
      <c r="I819" s="46"/>
      <c r="J819" s="46"/>
      <c r="K819" s="46"/>
      <c r="L819" s="43"/>
    </row>
    <row r="820" spans="1:12" x14ac:dyDescent="0.25">
      <c r="A820" s="44"/>
      <c r="B820" s="46"/>
      <c r="C820" s="46"/>
      <c r="D820" s="46"/>
      <c r="E820" s="46"/>
      <c r="F820" s="46"/>
      <c r="G820" s="46"/>
      <c r="H820" s="46"/>
      <c r="I820" s="46"/>
      <c r="J820" s="46"/>
      <c r="K820" s="46"/>
      <c r="L820" s="43"/>
    </row>
    <row r="821" spans="1:12" x14ac:dyDescent="0.25">
      <c r="A821" s="44"/>
      <c r="B821" s="46"/>
      <c r="C821" s="46"/>
      <c r="D821" s="46"/>
      <c r="E821" s="46"/>
      <c r="F821" s="46"/>
      <c r="G821" s="46"/>
      <c r="H821" s="46"/>
      <c r="I821" s="46"/>
      <c r="J821" s="46"/>
      <c r="K821" s="46"/>
      <c r="L821" s="43"/>
    </row>
    <row r="822" spans="1:12" x14ac:dyDescent="0.25">
      <c r="A822" s="44"/>
      <c r="B822" s="46"/>
      <c r="C822" s="46"/>
      <c r="D822" s="46"/>
      <c r="E822" s="46"/>
      <c r="F822" s="46"/>
      <c r="G822" s="46"/>
      <c r="H822" s="46"/>
      <c r="I822" s="46"/>
      <c r="J822" s="46"/>
      <c r="K822" s="46"/>
      <c r="L822" s="43"/>
    </row>
    <row r="823" spans="1:12" x14ac:dyDescent="0.25">
      <c r="A823" s="44"/>
      <c r="B823" s="46"/>
      <c r="C823" s="46"/>
      <c r="D823" s="46"/>
      <c r="E823" s="46"/>
      <c r="F823" s="46"/>
      <c r="G823" s="46"/>
      <c r="H823" s="46"/>
      <c r="I823" s="46"/>
      <c r="J823" s="46"/>
      <c r="K823" s="46"/>
      <c r="L823" s="43"/>
    </row>
    <row r="824" spans="1:12" x14ac:dyDescent="0.25">
      <c r="A824" s="44"/>
      <c r="B824" s="46"/>
      <c r="C824" s="46"/>
      <c r="D824" s="46"/>
      <c r="E824" s="46"/>
      <c r="F824" s="46"/>
      <c r="G824" s="46"/>
      <c r="H824" s="46"/>
      <c r="I824" s="46"/>
      <c r="J824" s="46"/>
      <c r="K824" s="46"/>
      <c r="L824" s="43"/>
    </row>
    <row r="825" spans="1:12" x14ac:dyDescent="0.25">
      <c r="A825" s="44"/>
      <c r="B825" s="46"/>
      <c r="C825" s="46"/>
      <c r="D825" s="46"/>
      <c r="E825" s="46"/>
      <c r="F825" s="46"/>
      <c r="G825" s="46"/>
      <c r="H825" s="46"/>
      <c r="I825" s="46"/>
      <c r="J825" s="46"/>
      <c r="K825" s="46"/>
      <c r="L825" s="43"/>
    </row>
    <row r="826" spans="1:12" x14ac:dyDescent="0.25">
      <c r="A826" s="44"/>
      <c r="B826" s="46"/>
      <c r="C826" s="46"/>
      <c r="D826" s="46"/>
      <c r="E826" s="46"/>
      <c r="F826" s="46"/>
      <c r="G826" s="46"/>
      <c r="H826" s="46"/>
      <c r="I826" s="46"/>
      <c r="J826" s="46"/>
      <c r="K826" s="46"/>
      <c r="L826" s="43"/>
    </row>
    <row r="827" spans="1:12" x14ac:dyDescent="0.25">
      <c r="A827" s="44"/>
      <c r="B827" s="46"/>
      <c r="C827" s="46"/>
      <c r="D827" s="46"/>
      <c r="E827" s="46"/>
      <c r="F827" s="46"/>
      <c r="G827" s="46"/>
      <c r="H827" s="46"/>
      <c r="I827" s="46"/>
      <c r="J827" s="46"/>
      <c r="K827" s="46"/>
      <c r="L827" s="43"/>
    </row>
    <row r="828" spans="1:12" x14ac:dyDescent="0.25">
      <c r="A828" s="44"/>
      <c r="B828" s="46"/>
      <c r="C828" s="46"/>
      <c r="D828" s="46"/>
      <c r="E828" s="46"/>
      <c r="F828" s="46"/>
      <c r="G828" s="46"/>
      <c r="H828" s="46"/>
      <c r="I828" s="46"/>
      <c r="J828" s="46"/>
      <c r="K828" s="46"/>
      <c r="L828" s="43"/>
    </row>
    <row r="829" spans="1:12" x14ac:dyDescent="0.25">
      <c r="A829" s="44"/>
      <c r="B829" s="46"/>
      <c r="C829" s="46"/>
      <c r="D829" s="46"/>
      <c r="E829" s="46"/>
      <c r="F829" s="46"/>
      <c r="G829" s="46"/>
      <c r="H829" s="46"/>
      <c r="I829" s="46"/>
      <c r="J829" s="46"/>
      <c r="K829" s="46"/>
      <c r="L829" s="43"/>
    </row>
    <row r="830" spans="1:12" x14ac:dyDescent="0.25">
      <c r="A830" s="44"/>
      <c r="B830" s="46"/>
      <c r="C830" s="46"/>
      <c r="D830" s="46"/>
      <c r="E830" s="46"/>
      <c r="F830" s="46"/>
      <c r="G830" s="46"/>
      <c r="H830" s="46"/>
      <c r="I830" s="46"/>
      <c r="J830" s="46"/>
      <c r="K830" s="46"/>
      <c r="L830" s="43"/>
    </row>
    <row r="831" spans="1:12" x14ac:dyDescent="0.25">
      <c r="A831" s="44"/>
      <c r="B831" s="46"/>
      <c r="C831" s="46"/>
      <c r="D831" s="46"/>
      <c r="E831" s="46"/>
      <c r="F831" s="46"/>
      <c r="G831" s="46"/>
      <c r="H831" s="46"/>
      <c r="I831" s="46"/>
      <c r="J831" s="46"/>
      <c r="K831" s="46"/>
      <c r="L831" s="43"/>
    </row>
    <row r="832" spans="1:12" x14ac:dyDescent="0.25">
      <c r="A832" s="44"/>
      <c r="B832" s="46"/>
      <c r="C832" s="46"/>
      <c r="D832" s="46"/>
      <c r="E832" s="46"/>
      <c r="F832" s="46"/>
      <c r="G832" s="46"/>
      <c r="H832" s="46"/>
      <c r="I832" s="46"/>
      <c r="J832" s="46"/>
      <c r="K832" s="46"/>
      <c r="L832" s="43"/>
    </row>
    <row r="833" spans="1:12" x14ac:dyDescent="0.25">
      <c r="A833" s="44"/>
      <c r="B833" s="46"/>
      <c r="C833" s="46"/>
      <c r="D833" s="46"/>
      <c r="E833" s="46"/>
      <c r="F833" s="46"/>
      <c r="G833" s="46"/>
      <c r="H833" s="46"/>
      <c r="I833" s="46"/>
      <c r="J833" s="46"/>
      <c r="K833" s="46"/>
      <c r="L833" s="43"/>
    </row>
    <row r="834" spans="1:12" x14ac:dyDescent="0.25">
      <c r="A834" s="44"/>
      <c r="B834" s="46"/>
      <c r="C834" s="46"/>
      <c r="D834" s="46"/>
      <c r="E834" s="46"/>
      <c r="F834" s="46"/>
      <c r="G834" s="46"/>
      <c r="H834" s="46"/>
      <c r="I834" s="46"/>
      <c r="J834" s="46"/>
      <c r="K834" s="46"/>
      <c r="L834" s="43"/>
    </row>
    <row r="835" spans="1:12" x14ac:dyDescent="0.25">
      <c r="A835" s="44"/>
      <c r="B835" s="46"/>
      <c r="C835" s="46"/>
      <c r="D835" s="46"/>
      <c r="E835" s="46"/>
      <c r="F835" s="46"/>
      <c r="G835" s="46"/>
      <c r="H835" s="46"/>
      <c r="I835" s="46"/>
      <c r="J835" s="46"/>
      <c r="K835" s="46"/>
      <c r="L835" s="43"/>
    </row>
    <row r="836" spans="1:12" x14ac:dyDescent="0.25">
      <c r="A836" s="44"/>
      <c r="B836" s="46"/>
      <c r="C836" s="46"/>
      <c r="D836" s="46"/>
      <c r="E836" s="46"/>
      <c r="F836" s="46"/>
      <c r="G836" s="46"/>
      <c r="H836" s="46"/>
      <c r="I836" s="46"/>
      <c r="J836" s="46"/>
      <c r="K836" s="46"/>
      <c r="L836" s="43"/>
    </row>
    <row r="837" spans="1:12" x14ac:dyDescent="0.25">
      <c r="A837" s="44"/>
      <c r="B837" s="46"/>
      <c r="C837" s="46"/>
      <c r="D837" s="46"/>
      <c r="E837" s="46"/>
      <c r="F837" s="46"/>
      <c r="G837" s="46"/>
      <c r="H837" s="46"/>
      <c r="I837" s="46"/>
      <c r="J837" s="46"/>
      <c r="K837" s="46"/>
      <c r="L837" s="43"/>
    </row>
    <row r="838" spans="1:12" x14ac:dyDescent="0.25">
      <c r="A838" s="44"/>
      <c r="B838" s="46"/>
      <c r="C838" s="46"/>
      <c r="D838" s="46"/>
      <c r="E838" s="46"/>
      <c r="F838" s="46"/>
      <c r="G838" s="46"/>
      <c r="H838" s="46"/>
      <c r="I838" s="46"/>
      <c r="J838" s="46"/>
      <c r="K838" s="46"/>
      <c r="L838" s="43"/>
    </row>
    <row r="839" spans="1:12" x14ac:dyDescent="0.25">
      <c r="A839" s="44"/>
      <c r="B839" s="46"/>
      <c r="C839" s="46"/>
      <c r="D839" s="46"/>
      <c r="E839" s="46"/>
      <c r="F839" s="46"/>
      <c r="G839" s="46"/>
      <c r="H839" s="46"/>
      <c r="I839" s="46"/>
      <c r="J839" s="46"/>
      <c r="K839" s="46"/>
      <c r="L839" s="43"/>
    </row>
    <row r="840" spans="1:12" x14ac:dyDescent="0.25">
      <c r="A840" s="44"/>
      <c r="B840" s="46"/>
      <c r="C840" s="46"/>
      <c r="D840" s="46"/>
      <c r="E840" s="46"/>
      <c r="F840" s="46"/>
      <c r="G840" s="46"/>
      <c r="H840" s="46"/>
      <c r="I840" s="46"/>
      <c r="J840" s="46"/>
      <c r="K840" s="46"/>
      <c r="L840" s="43"/>
    </row>
    <row r="841" spans="1:12" x14ac:dyDescent="0.25">
      <c r="A841" s="44"/>
      <c r="B841" s="46"/>
      <c r="C841" s="46"/>
      <c r="D841" s="46"/>
      <c r="E841" s="46"/>
      <c r="F841" s="46"/>
      <c r="G841" s="46"/>
      <c r="H841" s="46"/>
      <c r="I841" s="46"/>
      <c r="J841" s="46"/>
      <c r="K841" s="46"/>
      <c r="L841" s="43"/>
    </row>
    <row r="842" spans="1:12" x14ac:dyDescent="0.25">
      <c r="A842" s="44"/>
      <c r="B842" s="46"/>
      <c r="C842" s="46"/>
      <c r="D842" s="46"/>
      <c r="E842" s="46"/>
      <c r="F842" s="46"/>
      <c r="G842" s="46"/>
      <c r="H842" s="46"/>
      <c r="I842" s="46"/>
      <c r="J842" s="46"/>
      <c r="K842" s="46"/>
      <c r="L842" s="43"/>
    </row>
    <row r="843" spans="1:12" x14ac:dyDescent="0.25">
      <c r="A843" s="44"/>
      <c r="B843" s="46"/>
      <c r="C843" s="46"/>
      <c r="D843" s="46"/>
      <c r="E843" s="46"/>
      <c r="F843" s="46"/>
      <c r="G843" s="46"/>
      <c r="H843" s="46"/>
      <c r="I843" s="46"/>
      <c r="J843" s="46"/>
      <c r="K843" s="46"/>
      <c r="L843" s="43"/>
    </row>
    <row r="844" spans="1:12" x14ac:dyDescent="0.25">
      <c r="A844" s="44"/>
      <c r="B844" s="46"/>
      <c r="C844" s="46"/>
      <c r="D844" s="46"/>
      <c r="E844" s="46"/>
      <c r="F844" s="46"/>
      <c r="G844" s="46"/>
      <c r="H844" s="46"/>
      <c r="I844" s="46"/>
      <c r="J844" s="46"/>
      <c r="K844" s="46"/>
      <c r="L844" s="43"/>
    </row>
    <row r="845" spans="1:12" x14ac:dyDescent="0.25">
      <c r="A845" s="44"/>
      <c r="B845" s="46"/>
      <c r="C845" s="46"/>
      <c r="D845" s="46"/>
      <c r="E845" s="46"/>
      <c r="F845" s="46"/>
      <c r="G845" s="46"/>
      <c r="H845" s="46"/>
      <c r="I845" s="46"/>
      <c r="J845" s="46"/>
      <c r="K845" s="46"/>
      <c r="L845" s="43"/>
    </row>
    <row r="846" spans="1:12" x14ac:dyDescent="0.25">
      <c r="A846" s="44"/>
      <c r="B846" s="46"/>
      <c r="C846" s="46"/>
      <c r="D846" s="46"/>
      <c r="E846" s="46"/>
      <c r="F846" s="46"/>
      <c r="G846" s="46"/>
      <c r="H846" s="46"/>
      <c r="I846" s="46"/>
      <c r="J846" s="46"/>
      <c r="K846" s="46"/>
      <c r="L846" s="43"/>
    </row>
    <row r="847" spans="1:12" x14ac:dyDescent="0.25">
      <c r="A847" s="44"/>
      <c r="B847" s="46"/>
      <c r="C847" s="46"/>
      <c r="D847" s="46"/>
      <c r="E847" s="46"/>
      <c r="F847" s="46"/>
      <c r="G847" s="46"/>
      <c r="H847" s="46"/>
      <c r="I847" s="46"/>
      <c r="J847" s="46"/>
      <c r="K847" s="46"/>
      <c r="L847" s="43"/>
    </row>
    <row r="848" spans="1:12" x14ac:dyDescent="0.25">
      <c r="A848" s="44"/>
      <c r="B848" s="46"/>
      <c r="C848" s="46"/>
      <c r="D848" s="46"/>
      <c r="E848" s="46"/>
      <c r="F848" s="46"/>
      <c r="G848" s="46"/>
      <c r="H848" s="46"/>
      <c r="I848" s="46"/>
      <c r="J848" s="46"/>
      <c r="K848" s="46"/>
      <c r="L848" s="43"/>
    </row>
    <row r="849" spans="1:12" x14ac:dyDescent="0.25">
      <c r="A849" s="44"/>
      <c r="B849" s="46"/>
      <c r="C849" s="46"/>
      <c r="D849" s="46"/>
      <c r="E849" s="46"/>
      <c r="F849" s="46"/>
      <c r="G849" s="46"/>
      <c r="H849" s="46"/>
      <c r="I849" s="46"/>
      <c r="J849" s="46"/>
      <c r="K849" s="46"/>
      <c r="L849" s="43"/>
    </row>
    <row r="850" spans="1:12" x14ac:dyDescent="0.25">
      <c r="A850" s="44"/>
      <c r="B850" s="46"/>
      <c r="C850" s="46"/>
      <c r="D850" s="46"/>
      <c r="E850" s="46"/>
      <c r="F850" s="46"/>
      <c r="G850" s="46"/>
      <c r="H850" s="46"/>
      <c r="I850" s="46"/>
      <c r="J850" s="46"/>
      <c r="K850" s="46"/>
      <c r="L850" s="43"/>
    </row>
    <row r="851" spans="1:12" x14ac:dyDescent="0.25">
      <c r="A851" s="44"/>
      <c r="B851" s="46"/>
      <c r="C851" s="46"/>
      <c r="D851" s="46"/>
      <c r="E851" s="46"/>
      <c r="F851" s="46"/>
      <c r="G851" s="46"/>
      <c r="H851" s="46"/>
      <c r="I851" s="46"/>
      <c r="J851" s="46"/>
      <c r="K851" s="46"/>
      <c r="L851" s="43"/>
    </row>
    <row r="852" spans="1:12" x14ac:dyDescent="0.25">
      <c r="A852" s="44"/>
      <c r="B852" s="46"/>
      <c r="C852" s="46"/>
      <c r="D852" s="46"/>
      <c r="E852" s="46"/>
      <c r="F852" s="46"/>
      <c r="G852" s="46"/>
      <c r="H852" s="46"/>
      <c r="I852" s="46"/>
      <c r="J852" s="46"/>
      <c r="K852" s="46"/>
      <c r="L852" s="43"/>
    </row>
    <row r="853" spans="1:12" x14ac:dyDescent="0.25">
      <c r="A853" s="44"/>
      <c r="B853" s="46"/>
      <c r="C853" s="46"/>
      <c r="D853" s="46"/>
      <c r="E853" s="46"/>
      <c r="F853" s="46"/>
      <c r="G853" s="46"/>
      <c r="H853" s="46"/>
      <c r="I853" s="46"/>
      <c r="J853" s="46"/>
      <c r="K853" s="46"/>
      <c r="L853" s="43"/>
    </row>
    <row r="854" spans="1:12" x14ac:dyDescent="0.25">
      <c r="A854" s="44"/>
      <c r="B854" s="46"/>
      <c r="C854" s="46"/>
      <c r="D854" s="46"/>
      <c r="E854" s="46"/>
      <c r="F854" s="46"/>
      <c r="G854" s="46"/>
      <c r="H854" s="46"/>
      <c r="I854" s="46"/>
      <c r="J854" s="46"/>
      <c r="K854" s="46"/>
      <c r="L854" s="43"/>
    </row>
    <row r="855" spans="1:12" x14ac:dyDescent="0.25">
      <c r="A855" s="44"/>
      <c r="B855" s="46"/>
      <c r="C855" s="46"/>
      <c r="D855" s="46"/>
      <c r="E855" s="46"/>
      <c r="F855" s="46"/>
      <c r="G855" s="46"/>
      <c r="H855" s="46"/>
      <c r="I855" s="46"/>
      <c r="J855" s="46"/>
      <c r="K855" s="46"/>
      <c r="L855" s="43"/>
    </row>
    <row r="856" spans="1:12" x14ac:dyDescent="0.25">
      <c r="A856" s="44"/>
      <c r="B856" s="46"/>
      <c r="C856" s="46"/>
      <c r="D856" s="46"/>
      <c r="E856" s="46"/>
      <c r="F856" s="46"/>
      <c r="G856" s="46"/>
      <c r="H856" s="46"/>
      <c r="I856" s="46"/>
      <c r="J856" s="46"/>
      <c r="K856" s="46"/>
      <c r="L856" s="43"/>
    </row>
    <row r="857" spans="1:12" x14ac:dyDescent="0.25">
      <c r="A857" s="44"/>
      <c r="B857" s="46"/>
      <c r="C857" s="46"/>
      <c r="D857" s="46"/>
      <c r="E857" s="46"/>
      <c r="F857" s="46"/>
      <c r="G857" s="46"/>
      <c r="H857" s="46"/>
      <c r="I857" s="46"/>
      <c r="J857" s="46"/>
      <c r="K857" s="46"/>
      <c r="L857" s="43"/>
    </row>
    <row r="858" spans="1:12" x14ac:dyDescent="0.25">
      <c r="A858" s="44"/>
      <c r="B858" s="46"/>
      <c r="C858" s="46"/>
      <c r="D858" s="46"/>
      <c r="E858" s="46"/>
      <c r="F858" s="46"/>
      <c r="G858" s="46"/>
      <c r="H858" s="46"/>
      <c r="I858" s="46"/>
      <c r="J858" s="46"/>
      <c r="K858" s="46"/>
      <c r="L858" s="43"/>
    </row>
    <row r="859" spans="1:12" x14ac:dyDescent="0.25">
      <c r="A859" s="44"/>
      <c r="B859" s="46"/>
      <c r="C859" s="46"/>
      <c r="D859" s="46"/>
      <c r="E859" s="46"/>
      <c r="F859" s="46"/>
      <c r="G859" s="46"/>
      <c r="H859" s="46"/>
      <c r="I859" s="46"/>
      <c r="J859" s="46"/>
      <c r="K859" s="46"/>
      <c r="L859" s="43"/>
    </row>
    <row r="860" spans="1:12" x14ac:dyDescent="0.25">
      <c r="A860" s="44"/>
      <c r="B860" s="46"/>
      <c r="C860" s="46"/>
      <c r="D860" s="46"/>
      <c r="E860" s="46"/>
      <c r="F860" s="46"/>
      <c r="G860" s="46"/>
      <c r="H860" s="46"/>
      <c r="I860" s="46"/>
      <c r="J860" s="46"/>
      <c r="K860" s="46"/>
      <c r="L860" s="43"/>
    </row>
    <row r="861" spans="1:12" x14ac:dyDescent="0.25">
      <c r="A861" s="44"/>
      <c r="B861" s="46"/>
      <c r="C861" s="46"/>
      <c r="D861" s="46"/>
      <c r="E861" s="46"/>
      <c r="F861" s="46"/>
      <c r="G861" s="46"/>
      <c r="H861" s="46"/>
      <c r="I861" s="46"/>
      <c r="J861" s="46"/>
      <c r="K861" s="46"/>
      <c r="L861" s="43"/>
    </row>
    <row r="862" spans="1:12" x14ac:dyDescent="0.25">
      <c r="A862" s="44"/>
      <c r="B862" s="46"/>
      <c r="C862" s="46"/>
      <c r="D862" s="46"/>
      <c r="E862" s="46"/>
      <c r="F862" s="46"/>
      <c r="G862" s="46"/>
      <c r="H862" s="46"/>
      <c r="I862" s="46"/>
      <c r="J862" s="46"/>
      <c r="K862" s="46"/>
      <c r="L862" s="43"/>
    </row>
    <row r="863" spans="1:12" x14ac:dyDescent="0.25">
      <c r="A863" s="44"/>
      <c r="B863" s="46"/>
      <c r="C863" s="46"/>
      <c r="D863" s="46"/>
      <c r="E863" s="46"/>
      <c r="F863" s="46"/>
      <c r="G863" s="46"/>
      <c r="H863" s="46"/>
      <c r="I863" s="46"/>
      <c r="J863" s="46"/>
      <c r="K863" s="46"/>
      <c r="L863" s="43"/>
    </row>
    <row r="864" spans="1:12" x14ac:dyDescent="0.25">
      <c r="A864" s="44"/>
      <c r="B864" s="46"/>
      <c r="C864" s="46"/>
      <c r="D864" s="46"/>
      <c r="E864" s="46"/>
      <c r="F864" s="46"/>
      <c r="G864" s="46"/>
      <c r="H864" s="46"/>
      <c r="I864" s="46"/>
      <c r="J864" s="46"/>
      <c r="K864" s="46"/>
      <c r="L864" s="43"/>
    </row>
    <row r="865" spans="1:12" x14ac:dyDescent="0.25">
      <c r="A865" s="44"/>
      <c r="B865" s="46"/>
      <c r="C865" s="46"/>
      <c r="D865" s="46"/>
      <c r="E865" s="46"/>
      <c r="F865" s="46"/>
      <c r="G865" s="46"/>
      <c r="H865" s="46"/>
      <c r="I865" s="46"/>
      <c r="J865" s="46"/>
      <c r="K865" s="46"/>
      <c r="L865" s="43"/>
    </row>
    <row r="866" spans="1:12" x14ac:dyDescent="0.25">
      <c r="A866" s="44"/>
      <c r="B866" s="46"/>
      <c r="C866" s="46"/>
      <c r="D866" s="46"/>
      <c r="E866" s="46"/>
      <c r="F866" s="46"/>
      <c r="G866" s="46"/>
      <c r="H866" s="46"/>
      <c r="I866" s="46"/>
      <c r="J866" s="46"/>
      <c r="K866" s="46"/>
      <c r="L866" s="43"/>
    </row>
    <row r="867" spans="1:12" x14ac:dyDescent="0.25">
      <c r="A867" s="44"/>
      <c r="B867" s="46"/>
      <c r="C867" s="46"/>
      <c r="D867" s="46"/>
      <c r="E867" s="46"/>
      <c r="F867" s="46"/>
      <c r="G867" s="46"/>
      <c r="H867" s="46"/>
      <c r="I867" s="46"/>
      <c r="J867" s="46"/>
      <c r="K867" s="46"/>
      <c r="L867" s="43"/>
    </row>
    <row r="868" spans="1:12" x14ac:dyDescent="0.25">
      <c r="A868" s="44"/>
      <c r="B868" s="46"/>
      <c r="C868" s="46"/>
      <c r="D868" s="46"/>
      <c r="E868" s="46"/>
      <c r="F868" s="46"/>
      <c r="G868" s="46"/>
      <c r="H868" s="46"/>
      <c r="I868" s="46"/>
      <c r="J868" s="46"/>
      <c r="K868" s="46"/>
      <c r="L868" s="43"/>
    </row>
    <row r="869" spans="1:12" x14ac:dyDescent="0.25">
      <c r="A869" s="44"/>
      <c r="B869" s="46"/>
      <c r="C869" s="46"/>
      <c r="D869" s="46"/>
      <c r="E869" s="46"/>
      <c r="F869" s="46"/>
      <c r="G869" s="46"/>
      <c r="H869" s="46"/>
      <c r="I869" s="46"/>
      <c r="J869" s="46"/>
      <c r="K869" s="46"/>
      <c r="L869" s="43"/>
    </row>
    <row r="870" spans="1:12" x14ac:dyDescent="0.25">
      <c r="A870" s="44"/>
      <c r="B870" s="46"/>
      <c r="C870" s="46"/>
      <c r="D870" s="46"/>
      <c r="E870" s="46"/>
      <c r="F870" s="46"/>
      <c r="G870" s="46"/>
      <c r="H870" s="46"/>
      <c r="I870" s="46"/>
      <c r="J870" s="46"/>
      <c r="K870" s="46"/>
      <c r="L870" s="43"/>
    </row>
    <row r="871" spans="1:12" x14ac:dyDescent="0.25">
      <c r="A871" s="44"/>
      <c r="B871" s="46"/>
      <c r="C871" s="46"/>
      <c r="D871" s="46"/>
      <c r="E871" s="46"/>
      <c r="F871" s="46"/>
      <c r="G871" s="46"/>
      <c r="H871" s="46"/>
      <c r="I871" s="46"/>
      <c r="J871" s="46"/>
      <c r="K871" s="46"/>
      <c r="L871" s="43"/>
    </row>
    <row r="872" spans="1:12" x14ac:dyDescent="0.25">
      <c r="A872" s="44"/>
      <c r="B872" s="46"/>
      <c r="C872" s="46"/>
      <c r="D872" s="46"/>
      <c r="E872" s="46"/>
      <c r="F872" s="46"/>
      <c r="G872" s="46"/>
      <c r="H872" s="46"/>
      <c r="I872" s="46"/>
      <c r="J872" s="46"/>
      <c r="K872" s="46"/>
      <c r="L872" s="43"/>
    </row>
    <row r="873" spans="1:12" x14ac:dyDescent="0.25">
      <c r="A873" s="44"/>
      <c r="B873" s="46"/>
      <c r="C873" s="46"/>
      <c r="D873" s="46"/>
      <c r="E873" s="46"/>
      <c r="F873" s="46"/>
      <c r="G873" s="46"/>
      <c r="H873" s="46"/>
      <c r="I873" s="46"/>
      <c r="J873" s="46"/>
      <c r="K873" s="46"/>
      <c r="L873" s="43"/>
    </row>
    <row r="874" spans="1:12" x14ac:dyDescent="0.25">
      <c r="A874" s="44"/>
      <c r="B874" s="46"/>
      <c r="C874" s="46"/>
      <c r="D874" s="46"/>
      <c r="E874" s="46"/>
      <c r="F874" s="46"/>
      <c r="G874" s="46"/>
      <c r="H874" s="46"/>
      <c r="I874" s="46"/>
      <c r="J874" s="46"/>
      <c r="K874" s="46"/>
      <c r="L874" s="43"/>
    </row>
    <row r="875" spans="1:12" x14ac:dyDescent="0.25">
      <c r="A875" s="44"/>
      <c r="B875" s="46"/>
      <c r="C875" s="46"/>
      <c r="D875" s="46"/>
      <c r="E875" s="46"/>
      <c r="F875" s="46"/>
      <c r="G875" s="46"/>
      <c r="H875" s="46"/>
      <c r="I875" s="46"/>
      <c r="J875" s="46"/>
      <c r="K875" s="46"/>
      <c r="L875" s="43"/>
    </row>
    <row r="876" spans="1:12" x14ac:dyDescent="0.25">
      <c r="A876" s="44"/>
      <c r="B876" s="46"/>
      <c r="C876" s="46"/>
      <c r="D876" s="46"/>
      <c r="E876" s="46"/>
      <c r="F876" s="46"/>
      <c r="G876" s="46"/>
      <c r="H876" s="46"/>
      <c r="I876" s="46"/>
      <c r="J876" s="46"/>
      <c r="K876" s="46"/>
      <c r="L876" s="43"/>
    </row>
    <row r="877" spans="1:12" x14ac:dyDescent="0.25">
      <c r="A877" s="44"/>
      <c r="B877" s="46"/>
      <c r="C877" s="46"/>
      <c r="D877" s="46"/>
      <c r="E877" s="46"/>
      <c r="F877" s="46"/>
      <c r="G877" s="46"/>
      <c r="H877" s="46"/>
      <c r="I877" s="46"/>
      <c r="J877" s="46"/>
      <c r="K877" s="46"/>
      <c r="L877" s="43"/>
    </row>
    <row r="878" spans="1:12" x14ac:dyDescent="0.25">
      <c r="A878" s="44"/>
      <c r="B878" s="46"/>
      <c r="C878" s="46"/>
      <c r="D878" s="46"/>
      <c r="E878" s="46"/>
      <c r="F878" s="46"/>
      <c r="G878" s="46"/>
      <c r="H878" s="46"/>
      <c r="I878" s="46"/>
      <c r="J878" s="46"/>
      <c r="K878" s="46"/>
      <c r="L878" s="43"/>
    </row>
    <row r="879" spans="1:12" x14ac:dyDescent="0.25">
      <c r="A879" s="44"/>
      <c r="B879" s="46"/>
      <c r="C879" s="46"/>
      <c r="D879" s="46"/>
      <c r="E879" s="46"/>
      <c r="F879" s="46"/>
      <c r="G879" s="46"/>
      <c r="H879" s="46"/>
      <c r="I879" s="46"/>
      <c r="J879" s="46"/>
      <c r="K879" s="46"/>
      <c r="L879" s="43"/>
    </row>
    <row r="880" spans="1:12" x14ac:dyDescent="0.25">
      <c r="A880" s="44"/>
      <c r="B880" s="46"/>
      <c r="C880" s="46"/>
      <c r="D880" s="46"/>
      <c r="E880" s="46"/>
      <c r="F880" s="46"/>
      <c r="G880" s="46"/>
      <c r="H880" s="46"/>
      <c r="I880" s="46"/>
      <c r="J880" s="46"/>
      <c r="K880" s="46"/>
      <c r="L880" s="43"/>
    </row>
    <row r="881" spans="1:12" x14ac:dyDescent="0.25">
      <c r="A881" s="44"/>
      <c r="B881" s="46"/>
      <c r="C881" s="46"/>
      <c r="D881" s="46"/>
      <c r="E881" s="46"/>
      <c r="F881" s="46"/>
      <c r="G881" s="46"/>
      <c r="H881" s="46"/>
      <c r="I881" s="46"/>
      <c r="J881" s="46"/>
      <c r="K881" s="46"/>
      <c r="L881" s="43"/>
    </row>
    <row r="882" spans="1:12" x14ac:dyDescent="0.25">
      <c r="A882" s="44"/>
      <c r="B882" s="46"/>
      <c r="C882" s="46"/>
      <c r="D882" s="46"/>
      <c r="E882" s="46"/>
      <c r="F882" s="46"/>
      <c r="G882" s="46"/>
      <c r="H882" s="46"/>
      <c r="I882" s="46"/>
      <c r="J882" s="46"/>
      <c r="K882" s="46"/>
      <c r="L882" s="43"/>
    </row>
    <row r="883" spans="1:12" x14ac:dyDescent="0.25">
      <c r="A883" s="44"/>
      <c r="B883" s="46"/>
      <c r="C883" s="46"/>
      <c r="D883" s="46"/>
      <c r="E883" s="46"/>
      <c r="F883" s="46"/>
      <c r="G883" s="46"/>
      <c r="H883" s="46"/>
      <c r="I883" s="46"/>
      <c r="J883" s="46"/>
      <c r="K883" s="46"/>
      <c r="L883" s="43"/>
    </row>
    <row r="884" spans="1:12" x14ac:dyDescent="0.25">
      <c r="A884" s="44"/>
      <c r="B884" s="46"/>
      <c r="C884" s="46"/>
      <c r="D884" s="46"/>
      <c r="E884" s="46"/>
      <c r="F884" s="46"/>
      <c r="G884" s="46"/>
      <c r="H884" s="46"/>
      <c r="I884" s="46"/>
      <c r="J884" s="46"/>
      <c r="K884" s="46"/>
      <c r="L884" s="43"/>
    </row>
    <row r="885" spans="1:12" x14ac:dyDescent="0.25">
      <c r="A885" s="44"/>
      <c r="B885" s="46"/>
      <c r="C885" s="46"/>
      <c r="D885" s="46"/>
      <c r="E885" s="46"/>
      <c r="F885" s="46"/>
      <c r="G885" s="46"/>
      <c r="H885" s="46"/>
      <c r="I885" s="46"/>
      <c r="J885" s="46"/>
      <c r="K885" s="46"/>
      <c r="L885" s="43"/>
    </row>
    <row r="886" spans="1:12" x14ac:dyDescent="0.25">
      <c r="A886" s="44"/>
      <c r="B886" s="46"/>
      <c r="C886" s="46"/>
      <c r="D886" s="46"/>
      <c r="E886" s="46"/>
      <c r="F886" s="46"/>
      <c r="G886" s="46"/>
      <c r="H886" s="46"/>
      <c r="I886" s="46"/>
      <c r="J886" s="46"/>
      <c r="K886" s="46"/>
      <c r="L886" s="43"/>
    </row>
    <row r="887" spans="1:12" x14ac:dyDescent="0.25">
      <c r="A887" s="44"/>
      <c r="B887" s="46"/>
      <c r="C887" s="46"/>
      <c r="D887" s="46"/>
      <c r="E887" s="46"/>
      <c r="F887" s="46"/>
      <c r="G887" s="46"/>
      <c r="H887" s="46"/>
      <c r="I887" s="46"/>
      <c r="J887" s="46"/>
      <c r="K887" s="46"/>
      <c r="L887" s="43"/>
    </row>
    <row r="888" spans="1:12" x14ac:dyDescent="0.25">
      <c r="A888" s="44"/>
      <c r="B888" s="46"/>
      <c r="C888" s="46"/>
      <c r="D888" s="46"/>
      <c r="E888" s="46"/>
      <c r="F888" s="46"/>
      <c r="G888" s="46"/>
      <c r="H888" s="46"/>
      <c r="I888" s="46"/>
      <c r="J888" s="46"/>
      <c r="K888" s="46"/>
      <c r="L888" s="43"/>
    </row>
    <row r="889" spans="1:12" x14ac:dyDescent="0.25">
      <c r="A889" s="44"/>
      <c r="B889" s="46"/>
      <c r="C889" s="46"/>
      <c r="D889" s="46"/>
      <c r="E889" s="46"/>
      <c r="F889" s="46"/>
      <c r="G889" s="46"/>
      <c r="H889" s="46"/>
      <c r="I889" s="46"/>
      <c r="J889" s="46"/>
      <c r="K889" s="46"/>
      <c r="L889" s="43"/>
    </row>
    <row r="890" spans="1:12" x14ac:dyDescent="0.25">
      <c r="A890" s="44"/>
      <c r="B890" s="46"/>
      <c r="C890" s="46"/>
      <c r="D890" s="46"/>
      <c r="E890" s="46"/>
      <c r="F890" s="46"/>
      <c r="G890" s="46"/>
      <c r="H890" s="46"/>
      <c r="I890" s="46"/>
      <c r="J890" s="46"/>
      <c r="K890" s="46"/>
      <c r="L890" s="43"/>
    </row>
    <row r="891" spans="1:12" x14ac:dyDescent="0.25">
      <c r="A891" s="44"/>
      <c r="B891" s="46"/>
      <c r="C891" s="46"/>
      <c r="D891" s="46"/>
      <c r="E891" s="46"/>
      <c r="F891" s="46"/>
      <c r="G891" s="46"/>
      <c r="H891" s="46"/>
      <c r="I891" s="46"/>
      <c r="J891" s="46"/>
      <c r="K891" s="46"/>
      <c r="L891" s="43"/>
    </row>
    <row r="892" spans="1:12" x14ac:dyDescent="0.25">
      <c r="A892" s="44"/>
      <c r="B892" s="46"/>
      <c r="C892" s="46"/>
      <c r="D892" s="46"/>
      <c r="E892" s="46"/>
      <c r="F892" s="46"/>
      <c r="G892" s="46"/>
      <c r="H892" s="46"/>
      <c r="I892" s="46"/>
      <c r="J892" s="46"/>
      <c r="K892" s="46"/>
      <c r="L892" s="43"/>
    </row>
    <row r="893" spans="1:12" x14ac:dyDescent="0.25">
      <c r="A893" s="44"/>
      <c r="B893" s="46"/>
      <c r="C893" s="46"/>
      <c r="D893" s="46"/>
      <c r="E893" s="46"/>
      <c r="F893" s="46"/>
      <c r="G893" s="46"/>
      <c r="H893" s="46"/>
      <c r="I893" s="46"/>
      <c r="J893" s="46"/>
      <c r="K893" s="46"/>
      <c r="L893" s="43"/>
    </row>
    <row r="894" spans="1:12" x14ac:dyDescent="0.25">
      <c r="A894" s="44"/>
      <c r="B894" s="46"/>
      <c r="C894" s="46"/>
      <c r="D894" s="46"/>
      <c r="E894" s="46"/>
      <c r="F894" s="46"/>
      <c r="G894" s="46"/>
      <c r="H894" s="46"/>
      <c r="I894" s="46"/>
      <c r="J894" s="46"/>
      <c r="K894" s="46"/>
      <c r="L894" s="43"/>
    </row>
    <row r="895" spans="1:12" x14ac:dyDescent="0.25">
      <c r="A895" s="44"/>
      <c r="B895" s="46"/>
      <c r="C895" s="46"/>
      <c r="D895" s="46"/>
      <c r="E895" s="46"/>
      <c r="F895" s="46"/>
      <c r="G895" s="46"/>
      <c r="H895" s="46"/>
      <c r="I895" s="46"/>
      <c r="J895" s="46"/>
      <c r="K895" s="46"/>
      <c r="L895" s="43"/>
    </row>
    <row r="896" spans="1:12" x14ac:dyDescent="0.25">
      <c r="A896" s="44"/>
      <c r="B896" s="46"/>
      <c r="C896" s="46"/>
      <c r="D896" s="46"/>
      <c r="E896" s="46"/>
      <c r="F896" s="46"/>
      <c r="G896" s="46"/>
      <c r="H896" s="46"/>
      <c r="I896" s="46"/>
      <c r="J896" s="46"/>
      <c r="K896" s="46"/>
      <c r="L896" s="43"/>
    </row>
    <row r="897" spans="1:12" x14ac:dyDescent="0.25">
      <c r="A897" s="44"/>
      <c r="B897" s="46"/>
      <c r="C897" s="46"/>
      <c r="D897" s="46"/>
      <c r="E897" s="46"/>
      <c r="F897" s="46"/>
      <c r="G897" s="46"/>
      <c r="H897" s="46"/>
      <c r="I897" s="46"/>
      <c r="J897" s="46"/>
      <c r="K897" s="46"/>
      <c r="L897" s="43"/>
    </row>
    <row r="898" spans="1:12" x14ac:dyDescent="0.25">
      <c r="A898" s="44"/>
      <c r="B898" s="46"/>
      <c r="C898" s="46"/>
      <c r="D898" s="46"/>
      <c r="E898" s="46"/>
      <c r="F898" s="46"/>
      <c r="G898" s="46"/>
      <c r="H898" s="46"/>
      <c r="I898" s="46"/>
      <c r="J898" s="46"/>
      <c r="K898" s="46"/>
      <c r="L898" s="43"/>
    </row>
    <row r="899" spans="1:12" x14ac:dyDescent="0.25">
      <c r="A899" s="44"/>
      <c r="B899" s="46"/>
      <c r="C899" s="46"/>
      <c r="D899" s="46"/>
      <c r="E899" s="46"/>
      <c r="F899" s="46"/>
      <c r="G899" s="46"/>
      <c r="H899" s="46"/>
      <c r="I899" s="46"/>
      <c r="J899" s="46"/>
      <c r="K899" s="46"/>
      <c r="L899" s="43"/>
    </row>
    <row r="900" spans="1:12" x14ac:dyDescent="0.25">
      <c r="A900" s="44"/>
      <c r="B900" s="46"/>
      <c r="C900" s="46"/>
      <c r="D900" s="46"/>
      <c r="E900" s="46"/>
      <c r="F900" s="46"/>
      <c r="G900" s="46"/>
      <c r="H900" s="46"/>
      <c r="I900" s="46"/>
      <c r="J900" s="46"/>
      <c r="K900" s="46"/>
      <c r="L900" s="43"/>
    </row>
    <row r="901" spans="1:12" x14ac:dyDescent="0.25">
      <c r="A901" s="44"/>
      <c r="B901" s="46"/>
      <c r="C901" s="46"/>
      <c r="D901" s="46"/>
      <c r="E901" s="46"/>
      <c r="F901" s="46"/>
      <c r="G901" s="46"/>
      <c r="H901" s="46"/>
      <c r="I901" s="46"/>
      <c r="J901" s="46"/>
      <c r="K901" s="46"/>
      <c r="L901" s="43"/>
    </row>
    <row r="902" spans="1:12" x14ac:dyDescent="0.25">
      <c r="A902" s="44"/>
      <c r="B902" s="46"/>
      <c r="C902" s="46"/>
      <c r="D902" s="46"/>
      <c r="E902" s="46"/>
      <c r="F902" s="46"/>
      <c r="G902" s="46"/>
      <c r="H902" s="46"/>
      <c r="I902" s="46"/>
      <c r="J902" s="46"/>
      <c r="K902" s="46"/>
      <c r="L902" s="43"/>
    </row>
    <row r="903" spans="1:12" x14ac:dyDescent="0.25">
      <c r="A903" s="44"/>
      <c r="B903" s="46"/>
      <c r="C903" s="46"/>
      <c r="D903" s="46"/>
      <c r="E903" s="46"/>
      <c r="F903" s="46"/>
      <c r="G903" s="46"/>
      <c r="H903" s="46"/>
      <c r="I903" s="46"/>
      <c r="J903" s="46"/>
      <c r="K903" s="46"/>
      <c r="L903" s="43"/>
    </row>
    <row r="904" spans="1:12" x14ac:dyDescent="0.25">
      <c r="A904" s="44"/>
      <c r="B904" s="46"/>
      <c r="C904" s="46"/>
      <c r="D904" s="46"/>
      <c r="E904" s="46"/>
      <c r="F904" s="46"/>
      <c r="G904" s="46"/>
      <c r="H904" s="46"/>
      <c r="I904" s="46"/>
      <c r="J904" s="46"/>
      <c r="K904" s="46"/>
      <c r="L904" s="43"/>
    </row>
    <row r="905" spans="1:12" x14ac:dyDescent="0.25">
      <c r="A905" s="44"/>
      <c r="B905" s="46"/>
      <c r="C905" s="46"/>
      <c r="D905" s="46"/>
      <c r="E905" s="46"/>
      <c r="F905" s="46"/>
      <c r="G905" s="46"/>
      <c r="H905" s="46"/>
      <c r="I905" s="46"/>
      <c r="J905" s="46"/>
      <c r="K905" s="46"/>
      <c r="L905" s="43"/>
    </row>
    <row r="906" spans="1:12" x14ac:dyDescent="0.25">
      <c r="A906" s="44"/>
      <c r="B906" s="46"/>
      <c r="C906" s="46"/>
      <c r="D906" s="46"/>
      <c r="E906" s="46"/>
      <c r="F906" s="46"/>
      <c r="G906" s="46"/>
      <c r="H906" s="46"/>
      <c r="I906" s="46"/>
      <c r="J906" s="46"/>
      <c r="K906" s="46"/>
      <c r="L906" s="43"/>
    </row>
    <row r="907" spans="1:12" x14ac:dyDescent="0.25">
      <c r="A907" s="44"/>
      <c r="B907" s="46"/>
      <c r="C907" s="46"/>
      <c r="D907" s="46"/>
      <c r="E907" s="46"/>
      <c r="F907" s="46"/>
      <c r="G907" s="46"/>
      <c r="H907" s="46"/>
      <c r="I907" s="46"/>
      <c r="J907" s="46"/>
      <c r="K907" s="46"/>
      <c r="L907" s="43"/>
    </row>
    <row r="908" spans="1:12" x14ac:dyDescent="0.25">
      <c r="A908" s="44"/>
      <c r="B908" s="46"/>
      <c r="C908" s="46"/>
      <c r="D908" s="46"/>
      <c r="E908" s="46"/>
      <c r="F908" s="46"/>
      <c r="G908" s="46"/>
      <c r="H908" s="46"/>
      <c r="I908" s="46"/>
      <c r="J908" s="46"/>
      <c r="K908" s="46"/>
      <c r="L908" s="43"/>
    </row>
    <row r="909" spans="1:12" x14ac:dyDescent="0.25">
      <c r="A909" s="44"/>
      <c r="B909" s="46"/>
      <c r="C909" s="46"/>
      <c r="D909" s="46"/>
      <c r="E909" s="46"/>
      <c r="F909" s="46"/>
      <c r="G909" s="46"/>
      <c r="H909" s="46"/>
      <c r="I909" s="46"/>
      <c r="J909" s="46"/>
      <c r="K909" s="46"/>
      <c r="L909" s="43"/>
    </row>
    <row r="910" spans="1:12" x14ac:dyDescent="0.25">
      <c r="A910" s="44"/>
      <c r="B910" s="46"/>
      <c r="C910" s="46"/>
      <c r="D910" s="46"/>
      <c r="E910" s="46"/>
      <c r="F910" s="46"/>
      <c r="G910" s="46"/>
      <c r="H910" s="46"/>
      <c r="I910" s="46"/>
      <c r="J910" s="46"/>
      <c r="K910" s="46"/>
      <c r="L910" s="43"/>
    </row>
    <row r="911" spans="1:12" x14ac:dyDescent="0.25">
      <c r="A911" s="44"/>
      <c r="B911" s="46"/>
      <c r="C911" s="46"/>
      <c r="D911" s="46"/>
      <c r="E911" s="46"/>
      <c r="F911" s="46"/>
      <c r="G911" s="46"/>
      <c r="H911" s="46"/>
      <c r="I911" s="46"/>
      <c r="J911" s="46"/>
      <c r="K911" s="46"/>
    </row>
    <row r="912" spans="1:12" x14ac:dyDescent="0.25">
      <c r="A912" s="44"/>
      <c r="B912" s="46"/>
      <c r="C912" s="46"/>
      <c r="D912" s="46"/>
      <c r="E912" s="46"/>
      <c r="F912" s="46"/>
      <c r="G912" s="46"/>
      <c r="H912" s="46"/>
      <c r="I912" s="46"/>
      <c r="J912" s="46"/>
      <c r="K912" s="46"/>
    </row>
    <row r="913" spans="1:11" x14ac:dyDescent="0.25">
      <c r="A913" s="44"/>
      <c r="B913" s="46"/>
      <c r="C913" s="46"/>
      <c r="D913" s="46"/>
      <c r="E913" s="46"/>
      <c r="F913" s="46"/>
      <c r="G913" s="46"/>
      <c r="H913" s="46"/>
      <c r="I913" s="46"/>
      <c r="J913" s="46"/>
      <c r="K913" s="46"/>
    </row>
  </sheetData>
  <customSheetViews>
    <customSheetView guid="{7F377B29-93FE-4010-BCC1-9775B0FFF663}" filter="1" showAutoFilter="1">
      <pageMargins left="0.7" right="0.7" top="0.75" bottom="0.75" header="0.3" footer="0.3"/>
      <autoFilter ref="A1:K72" xr:uid="{F012C49E-748B-4E7B-BB5F-EFC76B0CDC3B}"/>
    </customSheetView>
    <customSheetView guid="{CB7D56CF-9AE1-4826-81AB-10D5203160CB}" filter="1" showAutoFilter="1">
      <pageMargins left="0.7" right="0.7" top="0.75" bottom="0.75" header="0.3" footer="0.3"/>
      <autoFilter ref="A1:L13" xr:uid="{07C53A73-5C15-4FBC-A487-B5B98C0791C1}">
        <filterColumn colId="9">
          <colorFilter dxfId="0"/>
        </filterColumn>
      </autoFilter>
    </customSheetView>
  </customSheetViews>
  <hyperlinks>
    <hyperlink ref="C2" r:id="rId1" display="https://web.sba.gov/pro-net/search/dsp_profile.cfm?duns=962516857" xr:uid="{00000000-0004-0000-0300-000000000000}"/>
    <hyperlink ref="I2" r:id="rId2" xr:uid="{00000000-0004-0000-0300-000001000000}"/>
    <hyperlink ref="C3" r:id="rId3" xr:uid="{00000000-0004-0000-0300-000002000000}"/>
    <hyperlink ref="I3" r:id="rId4" xr:uid="{00000000-0004-0000-0300-000003000000}"/>
    <hyperlink ref="C4" r:id="rId5" xr:uid="{00000000-0004-0000-0300-000004000000}"/>
    <hyperlink ref="I4" r:id="rId6" xr:uid="{00000000-0004-0000-0300-000005000000}"/>
    <hyperlink ref="C5" r:id="rId7" xr:uid="{00000000-0004-0000-0300-000006000000}"/>
    <hyperlink ref="I5" r:id="rId8" xr:uid="{00000000-0004-0000-0300-000007000000}"/>
    <hyperlink ref="C6" r:id="rId9" xr:uid="{00000000-0004-0000-0300-000008000000}"/>
    <hyperlink ref="I6" r:id="rId10" xr:uid="{00000000-0004-0000-0300-000009000000}"/>
    <hyperlink ref="C7" r:id="rId11" display="https://web.sba.gov/pro-net/search/dsp_profile.cfm?duns=807466201" xr:uid="{00000000-0004-0000-0300-00000A000000}"/>
    <hyperlink ref="I7" r:id="rId12" xr:uid="{00000000-0004-0000-0300-00000B000000}"/>
    <hyperlink ref="C8" r:id="rId13" display="https://web.sba.gov/pro-net/search/dsp_profile.cfm?duns=966658028" xr:uid="{00000000-0004-0000-0300-00000C000000}"/>
    <hyperlink ref="I8" r:id="rId14" xr:uid="{00000000-0004-0000-0300-00000D000000}"/>
    <hyperlink ref="C9" r:id="rId15" display="https://web.sba.gov/pro-net/search/dsp_profile.cfm?duns=117062546" xr:uid="{00000000-0004-0000-0300-00000E000000}"/>
    <hyperlink ref="I9" r:id="rId16" xr:uid="{00000000-0004-0000-0300-00000F000000}"/>
    <hyperlink ref="C10" r:id="rId17" xr:uid="{00000000-0004-0000-0300-000010000000}"/>
    <hyperlink ref="I10" r:id="rId18" xr:uid="{00000000-0004-0000-0300-000011000000}"/>
    <hyperlink ref="C11" r:id="rId19" display="https://web.sba.gov/pro-net/search/dsp_profile.cfm?duns=153885921" xr:uid="{00000000-0004-0000-0300-000012000000}"/>
    <hyperlink ref="I11" r:id="rId20" xr:uid="{00000000-0004-0000-0300-000013000000}"/>
    <hyperlink ref="C12" r:id="rId21" display="https://web.sba.gov/pro-net/search/dsp_profile.cfm?duns=967887188" xr:uid="{00000000-0004-0000-0300-000014000000}"/>
    <hyperlink ref="I12" r:id="rId22" xr:uid="{00000000-0004-0000-0300-000015000000}"/>
    <hyperlink ref="I13" r:id="rId23" xr:uid="{00000000-0004-0000-0300-000016000000}"/>
  </hyperlinks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FF00"/>
    <outlinePr summaryBelow="0" summaryRight="0"/>
    <pageSetUpPr fitToPage="1"/>
  </sheetPr>
  <dimension ref="A1:L90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12.6328125" defaultRowHeight="12.5" x14ac:dyDescent="0.25"/>
  <cols>
    <col min="1" max="1" width="35.90625" style="13" customWidth="1"/>
    <col min="2" max="2" width="24.36328125" style="13" customWidth="1"/>
    <col min="3" max="3" width="24.36328125" style="13" hidden="1" customWidth="1"/>
    <col min="4" max="4" width="12.453125" style="13" customWidth="1"/>
    <col min="5" max="5" width="33.7265625" style="13" customWidth="1"/>
    <col min="6" max="6" width="38.6328125" style="13" customWidth="1"/>
    <col min="7" max="7" width="38.26953125" style="13" customWidth="1"/>
    <col min="8" max="8" width="31.36328125" style="13" customWidth="1"/>
    <col min="9" max="9" width="23.7265625" style="13" customWidth="1"/>
    <col min="10" max="10" width="24.6328125" style="13" customWidth="1"/>
    <col min="11" max="11" width="19.6328125" style="13" customWidth="1"/>
    <col min="12" max="16384" width="12.6328125" style="13"/>
  </cols>
  <sheetData>
    <row r="1" spans="1:12" ht="52" x14ac:dyDescent="0.3">
      <c r="A1" s="77" t="s">
        <v>0</v>
      </c>
      <c r="B1" s="8" t="s">
        <v>1</v>
      </c>
      <c r="C1" s="8" t="s">
        <v>2</v>
      </c>
      <c r="D1" s="9" t="s">
        <v>3</v>
      </c>
      <c r="E1" s="9" t="s">
        <v>4</v>
      </c>
      <c r="F1" s="11" t="s">
        <v>5</v>
      </c>
      <c r="G1" s="11" t="s">
        <v>6</v>
      </c>
      <c r="H1" s="10" t="s">
        <v>7</v>
      </c>
      <c r="I1" s="9" t="s">
        <v>8</v>
      </c>
      <c r="J1" s="11" t="s">
        <v>9</v>
      </c>
      <c r="K1" s="10" t="s">
        <v>10</v>
      </c>
      <c r="L1" s="12" t="s">
        <v>11</v>
      </c>
    </row>
    <row r="2" spans="1:12" ht="50" x14ac:dyDescent="0.25">
      <c r="A2" s="43" t="s">
        <v>70</v>
      </c>
      <c r="B2" s="15" t="s">
        <v>71</v>
      </c>
      <c r="C2" s="21" t="s">
        <v>72</v>
      </c>
      <c r="D2" s="15" t="s">
        <v>73</v>
      </c>
      <c r="E2" s="23" t="s">
        <v>1402</v>
      </c>
      <c r="F2" s="15" t="s">
        <v>1403</v>
      </c>
      <c r="G2" s="15" t="s">
        <v>76</v>
      </c>
      <c r="H2" s="23" t="s">
        <v>77</v>
      </c>
      <c r="I2" s="27" t="s">
        <v>78</v>
      </c>
      <c r="J2" s="36" t="s">
        <v>79</v>
      </c>
      <c r="K2" s="15" t="s">
        <v>1404</v>
      </c>
      <c r="L2" s="15" t="s">
        <v>1405</v>
      </c>
    </row>
    <row r="3" spans="1:12" ht="37.5" x14ac:dyDescent="0.25">
      <c r="A3" s="43" t="s">
        <v>92</v>
      </c>
      <c r="B3" s="15" t="s">
        <v>93</v>
      </c>
      <c r="C3" s="21" t="s">
        <v>94</v>
      </c>
      <c r="D3" s="15" t="s">
        <v>95</v>
      </c>
      <c r="E3" s="23" t="s">
        <v>96</v>
      </c>
      <c r="F3" s="23" t="s">
        <v>97</v>
      </c>
      <c r="G3" s="23" t="s">
        <v>98</v>
      </c>
      <c r="H3" s="23" t="s">
        <v>1406</v>
      </c>
      <c r="I3" s="27" t="s">
        <v>100</v>
      </c>
      <c r="J3" s="37" t="s">
        <v>101</v>
      </c>
      <c r="K3" s="15" t="s">
        <v>1407</v>
      </c>
      <c r="L3" s="15" t="s">
        <v>1408</v>
      </c>
    </row>
    <row r="4" spans="1:12" ht="37.5" x14ac:dyDescent="0.25">
      <c r="A4" s="43" t="s">
        <v>1409</v>
      </c>
      <c r="B4" s="15" t="s">
        <v>1410</v>
      </c>
      <c r="C4" s="21" t="s">
        <v>1411</v>
      </c>
      <c r="D4" s="15" t="s">
        <v>1412</v>
      </c>
      <c r="E4" s="23" t="s">
        <v>1413</v>
      </c>
      <c r="F4" s="23" t="s">
        <v>1414</v>
      </c>
      <c r="G4" s="23" t="s">
        <v>1415</v>
      </c>
      <c r="H4" s="15" t="s">
        <v>1416</v>
      </c>
      <c r="I4" s="66" t="s">
        <v>1417</v>
      </c>
      <c r="J4" s="23" t="s">
        <v>44</v>
      </c>
      <c r="K4" s="15" t="s">
        <v>1418</v>
      </c>
      <c r="L4" s="15" t="s">
        <v>1419</v>
      </c>
    </row>
    <row r="5" spans="1:12" x14ac:dyDescent="0.25">
      <c r="A5" s="44"/>
      <c r="B5" s="46"/>
      <c r="C5" s="46"/>
      <c r="D5" s="46"/>
      <c r="E5" s="46"/>
      <c r="F5" s="46"/>
      <c r="G5" s="46"/>
      <c r="H5" s="46"/>
      <c r="I5" s="46"/>
      <c r="J5" s="46"/>
      <c r="K5" s="15"/>
      <c r="L5" s="43"/>
    </row>
    <row r="6" spans="1:12" x14ac:dyDescent="0.25">
      <c r="A6" s="44"/>
      <c r="B6" s="46"/>
      <c r="C6" s="46"/>
      <c r="D6" s="46"/>
      <c r="E6" s="46"/>
      <c r="F6" s="46"/>
      <c r="G6" s="46"/>
      <c r="H6" s="46"/>
      <c r="I6" s="46"/>
      <c r="J6" s="46"/>
      <c r="K6" s="15"/>
      <c r="L6" s="43"/>
    </row>
    <row r="7" spans="1:12" x14ac:dyDescent="0.25">
      <c r="A7" s="44"/>
      <c r="B7" s="46"/>
      <c r="C7" s="46"/>
      <c r="D7" s="46"/>
      <c r="E7" s="46"/>
      <c r="F7" s="46"/>
      <c r="G7" s="46"/>
      <c r="H7" s="46"/>
      <c r="I7" s="46"/>
      <c r="J7" s="46"/>
      <c r="K7" s="15"/>
      <c r="L7" s="43"/>
    </row>
    <row r="8" spans="1:12" x14ac:dyDescent="0.25">
      <c r="A8" s="44"/>
      <c r="B8" s="46"/>
      <c r="C8" s="46"/>
      <c r="D8" s="46"/>
      <c r="E8" s="46"/>
      <c r="F8" s="46"/>
      <c r="G8" s="46"/>
      <c r="H8" s="46"/>
      <c r="I8" s="46"/>
      <c r="J8" s="46"/>
      <c r="K8" s="15"/>
      <c r="L8" s="43"/>
    </row>
    <row r="9" spans="1:12" x14ac:dyDescent="0.25">
      <c r="A9" s="44"/>
      <c r="B9" s="46"/>
      <c r="C9" s="46"/>
      <c r="D9" s="46"/>
      <c r="E9" s="46"/>
      <c r="F9" s="46"/>
      <c r="G9" s="46"/>
      <c r="H9" s="46"/>
      <c r="I9" s="46"/>
      <c r="J9" s="46"/>
      <c r="K9" s="15"/>
      <c r="L9" s="43"/>
    </row>
    <row r="10" spans="1:12" x14ac:dyDescent="0.25">
      <c r="A10" s="44"/>
      <c r="B10" s="46"/>
      <c r="C10" s="46"/>
      <c r="D10" s="46"/>
      <c r="E10" s="46"/>
      <c r="F10" s="46"/>
      <c r="G10" s="46"/>
      <c r="H10" s="46"/>
      <c r="I10" s="46"/>
      <c r="J10" s="46"/>
      <c r="K10" s="15"/>
      <c r="L10" s="43"/>
    </row>
    <row r="11" spans="1:12" x14ac:dyDescent="0.25">
      <c r="A11" s="44"/>
      <c r="B11" s="46"/>
      <c r="C11" s="46"/>
      <c r="D11" s="46"/>
      <c r="E11" s="46"/>
      <c r="F11" s="46"/>
      <c r="G11" s="46"/>
      <c r="H11" s="46"/>
      <c r="I11" s="46"/>
      <c r="J11" s="46"/>
      <c r="K11" s="15"/>
      <c r="L11" s="43"/>
    </row>
    <row r="12" spans="1:12" x14ac:dyDescent="0.25">
      <c r="A12" s="44"/>
      <c r="B12" s="46"/>
      <c r="C12" s="46"/>
      <c r="D12" s="46"/>
      <c r="E12" s="46"/>
      <c r="F12" s="46"/>
      <c r="G12" s="46"/>
      <c r="H12" s="46"/>
      <c r="I12" s="46"/>
      <c r="J12" s="46"/>
      <c r="K12" s="15"/>
      <c r="L12" s="43"/>
    </row>
    <row r="13" spans="1:12" x14ac:dyDescent="0.25">
      <c r="A13" s="44"/>
      <c r="B13" s="46"/>
      <c r="C13" s="46"/>
      <c r="D13" s="46"/>
      <c r="E13" s="46"/>
      <c r="F13" s="46"/>
      <c r="G13" s="46"/>
      <c r="H13" s="46"/>
      <c r="I13" s="46"/>
      <c r="J13" s="46"/>
      <c r="K13" s="15"/>
      <c r="L13" s="43"/>
    </row>
    <row r="14" spans="1:12" x14ac:dyDescent="0.25">
      <c r="A14" s="44"/>
      <c r="B14" s="46"/>
      <c r="C14" s="46"/>
      <c r="D14" s="46"/>
      <c r="E14" s="46"/>
      <c r="F14" s="46"/>
      <c r="G14" s="46"/>
      <c r="H14" s="46"/>
      <c r="I14" s="46"/>
      <c r="J14" s="46"/>
      <c r="K14" s="15"/>
      <c r="L14" s="43"/>
    </row>
    <row r="15" spans="1:12" x14ac:dyDescent="0.25">
      <c r="A15" s="44"/>
      <c r="B15" s="46"/>
      <c r="C15" s="46"/>
      <c r="D15" s="46"/>
      <c r="E15" s="46"/>
      <c r="F15" s="46"/>
      <c r="G15" s="46"/>
      <c r="H15" s="46"/>
      <c r="I15" s="46"/>
      <c r="J15" s="46"/>
      <c r="K15" s="15"/>
      <c r="L15" s="43"/>
    </row>
    <row r="16" spans="1:12" x14ac:dyDescent="0.25">
      <c r="A16" s="44"/>
      <c r="B16" s="46"/>
      <c r="C16" s="46"/>
      <c r="D16" s="46"/>
      <c r="E16" s="46"/>
      <c r="F16" s="46"/>
      <c r="G16" s="46"/>
      <c r="H16" s="46"/>
      <c r="I16" s="46"/>
      <c r="J16" s="46"/>
      <c r="K16" s="15"/>
      <c r="L16" s="43"/>
    </row>
    <row r="17" spans="1:12" x14ac:dyDescent="0.25">
      <c r="A17" s="44"/>
      <c r="B17" s="46"/>
      <c r="C17" s="46"/>
      <c r="D17" s="46"/>
      <c r="E17" s="46"/>
      <c r="F17" s="46"/>
      <c r="G17" s="46"/>
      <c r="H17" s="46"/>
      <c r="I17" s="46"/>
      <c r="J17" s="46"/>
      <c r="K17" s="15"/>
      <c r="L17" s="43"/>
    </row>
    <row r="18" spans="1:12" x14ac:dyDescent="0.25">
      <c r="A18" s="44"/>
      <c r="B18" s="46"/>
      <c r="C18" s="46"/>
      <c r="D18" s="46"/>
      <c r="E18" s="46"/>
      <c r="F18" s="46"/>
      <c r="G18" s="46"/>
      <c r="H18" s="46"/>
      <c r="I18" s="46"/>
      <c r="J18" s="46"/>
      <c r="K18" s="15"/>
      <c r="L18" s="43"/>
    </row>
    <row r="19" spans="1:12" x14ac:dyDescent="0.25">
      <c r="A19" s="44"/>
      <c r="B19" s="46"/>
      <c r="C19" s="46"/>
      <c r="D19" s="46"/>
      <c r="E19" s="46"/>
      <c r="F19" s="46"/>
      <c r="G19" s="46"/>
      <c r="H19" s="46"/>
      <c r="I19" s="46"/>
      <c r="J19" s="46"/>
      <c r="K19" s="15"/>
      <c r="L19" s="43"/>
    </row>
    <row r="20" spans="1:12" x14ac:dyDescent="0.25">
      <c r="A20" s="44"/>
      <c r="B20" s="46"/>
      <c r="C20" s="46"/>
      <c r="D20" s="46"/>
      <c r="E20" s="46"/>
      <c r="F20" s="46"/>
      <c r="G20" s="46"/>
      <c r="H20" s="46"/>
      <c r="I20" s="46"/>
      <c r="J20" s="46"/>
      <c r="K20" s="15"/>
      <c r="L20" s="43"/>
    </row>
    <row r="21" spans="1:12" x14ac:dyDescent="0.25">
      <c r="A21" s="44"/>
      <c r="B21" s="46"/>
      <c r="C21" s="46"/>
      <c r="D21" s="46"/>
      <c r="E21" s="46"/>
      <c r="F21" s="46"/>
      <c r="G21" s="46"/>
      <c r="H21" s="46"/>
      <c r="I21" s="46"/>
      <c r="J21" s="46"/>
      <c r="K21" s="15"/>
      <c r="L21" s="43"/>
    </row>
    <row r="22" spans="1:12" x14ac:dyDescent="0.25">
      <c r="A22" s="44"/>
      <c r="B22" s="46"/>
      <c r="C22" s="46"/>
      <c r="D22" s="46"/>
      <c r="E22" s="46"/>
      <c r="F22" s="46"/>
      <c r="G22" s="46"/>
      <c r="H22" s="46"/>
      <c r="I22" s="46"/>
      <c r="J22" s="46"/>
      <c r="K22" s="15"/>
      <c r="L22" s="43"/>
    </row>
    <row r="23" spans="1:12" x14ac:dyDescent="0.25">
      <c r="A23" s="44"/>
      <c r="B23" s="46"/>
      <c r="C23" s="46"/>
      <c r="D23" s="46"/>
      <c r="E23" s="46"/>
      <c r="F23" s="46"/>
      <c r="G23" s="46"/>
      <c r="H23" s="46"/>
      <c r="I23" s="46"/>
      <c r="J23" s="46"/>
      <c r="K23" s="15"/>
      <c r="L23" s="43"/>
    </row>
    <row r="24" spans="1:12" x14ac:dyDescent="0.25">
      <c r="A24" s="44"/>
      <c r="B24" s="46"/>
      <c r="C24" s="46"/>
      <c r="D24" s="46"/>
      <c r="E24" s="46"/>
      <c r="F24" s="46"/>
      <c r="G24" s="46"/>
      <c r="H24" s="46"/>
      <c r="I24" s="46"/>
      <c r="J24" s="46"/>
      <c r="K24" s="15"/>
      <c r="L24" s="43"/>
    </row>
    <row r="25" spans="1:12" x14ac:dyDescent="0.25">
      <c r="A25" s="44"/>
      <c r="B25" s="46"/>
      <c r="C25" s="46"/>
      <c r="D25" s="46"/>
      <c r="E25" s="46"/>
      <c r="F25" s="46"/>
      <c r="G25" s="46"/>
      <c r="H25" s="46"/>
      <c r="I25" s="46"/>
      <c r="J25" s="46"/>
      <c r="K25" s="15"/>
      <c r="L25" s="43"/>
    </row>
    <row r="26" spans="1:12" x14ac:dyDescent="0.25">
      <c r="A26" s="44"/>
      <c r="B26" s="46"/>
      <c r="C26" s="46"/>
      <c r="D26" s="46"/>
      <c r="E26" s="46"/>
      <c r="F26" s="46"/>
      <c r="G26" s="46"/>
      <c r="H26" s="46"/>
      <c r="I26" s="46"/>
      <c r="J26" s="46"/>
      <c r="K26" s="15"/>
      <c r="L26" s="43"/>
    </row>
    <row r="27" spans="1:12" x14ac:dyDescent="0.25">
      <c r="A27" s="44"/>
      <c r="B27" s="46"/>
      <c r="C27" s="46"/>
      <c r="D27" s="46"/>
      <c r="E27" s="46"/>
      <c r="F27" s="46"/>
      <c r="G27" s="46"/>
      <c r="H27" s="46"/>
      <c r="I27" s="46"/>
      <c r="J27" s="46"/>
      <c r="K27" s="15"/>
      <c r="L27" s="43"/>
    </row>
    <row r="28" spans="1:12" x14ac:dyDescent="0.25">
      <c r="A28" s="44"/>
      <c r="B28" s="46"/>
      <c r="C28" s="46"/>
      <c r="D28" s="46"/>
      <c r="E28" s="46"/>
      <c r="F28" s="46"/>
      <c r="G28" s="46"/>
      <c r="H28" s="46"/>
      <c r="I28" s="46"/>
      <c r="J28" s="46"/>
      <c r="K28" s="15"/>
      <c r="L28" s="43"/>
    </row>
    <row r="29" spans="1:12" x14ac:dyDescent="0.25">
      <c r="A29" s="44"/>
      <c r="B29" s="46"/>
      <c r="C29" s="46"/>
      <c r="D29" s="46"/>
      <c r="E29" s="46"/>
      <c r="F29" s="46"/>
      <c r="G29" s="46"/>
      <c r="H29" s="46"/>
      <c r="I29" s="46"/>
      <c r="J29" s="46"/>
      <c r="K29" s="15"/>
      <c r="L29" s="43"/>
    </row>
    <row r="30" spans="1:12" x14ac:dyDescent="0.25">
      <c r="A30" s="44"/>
      <c r="B30" s="46"/>
      <c r="C30" s="46"/>
      <c r="D30" s="46"/>
      <c r="E30" s="46"/>
      <c r="F30" s="46"/>
      <c r="G30" s="46"/>
      <c r="H30" s="46"/>
      <c r="I30" s="46"/>
      <c r="J30" s="46"/>
      <c r="K30" s="15"/>
      <c r="L30" s="43"/>
    </row>
    <row r="31" spans="1:12" x14ac:dyDescent="0.25">
      <c r="A31" s="44"/>
      <c r="B31" s="46"/>
      <c r="C31" s="46"/>
      <c r="D31" s="46"/>
      <c r="E31" s="46"/>
      <c r="F31" s="46"/>
      <c r="G31" s="46"/>
      <c r="H31" s="46"/>
      <c r="I31" s="46"/>
      <c r="J31" s="46"/>
      <c r="K31" s="15"/>
      <c r="L31" s="43"/>
    </row>
    <row r="32" spans="1:12" x14ac:dyDescent="0.25">
      <c r="A32" s="44"/>
      <c r="B32" s="46"/>
      <c r="C32" s="46"/>
      <c r="D32" s="46"/>
      <c r="E32" s="46"/>
      <c r="F32" s="46"/>
      <c r="G32" s="46"/>
      <c r="H32" s="46"/>
      <c r="I32" s="46"/>
      <c r="J32" s="46"/>
      <c r="K32" s="15"/>
      <c r="L32" s="43"/>
    </row>
    <row r="33" spans="1:12" x14ac:dyDescent="0.25">
      <c r="A33" s="44"/>
      <c r="B33" s="46"/>
      <c r="C33" s="46"/>
      <c r="D33" s="46"/>
      <c r="E33" s="46"/>
      <c r="F33" s="46"/>
      <c r="G33" s="46"/>
      <c r="H33" s="46"/>
      <c r="I33" s="46"/>
      <c r="J33" s="46"/>
      <c r="K33" s="15"/>
      <c r="L33" s="43"/>
    </row>
    <row r="34" spans="1:12" x14ac:dyDescent="0.25">
      <c r="A34" s="44"/>
      <c r="B34" s="46"/>
      <c r="C34" s="46"/>
      <c r="D34" s="46"/>
      <c r="E34" s="46"/>
      <c r="F34" s="46"/>
      <c r="G34" s="46"/>
      <c r="H34" s="46"/>
      <c r="I34" s="46"/>
      <c r="J34" s="46"/>
      <c r="K34" s="15"/>
      <c r="L34" s="43"/>
    </row>
    <row r="35" spans="1:12" x14ac:dyDescent="0.25">
      <c r="A35" s="44"/>
      <c r="B35" s="46"/>
      <c r="C35" s="46"/>
      <c r="D35" s="46"/>
      <c r="E35" s="46"/>
      <c r="F35" s="46"/>
      <c r="G35" s="46"/>
      <c r="H35" s="46"/>
      <c r="I35" s="46"/>
      <c r="J35" s="46"/>
      <c r="K35" s="15"/>
      <c r="L35" s="43"/>
    </row>
    <row r="36" spans="1:12" x14ac:dyDescent="0.25">
      <c r="A36" s="44"/>
      <c r="B36" s="46"/>
      <c r="C36" s="46"/>
      <c r="D36" s="46"/>
      <c r="E36" s="46"/>
      <c r="F36" s="46"/>
      <c r="G36" s="46"/>
      <c r="H36" s="46"/>
      <c r="I36" s="46"/>
      <c r="J36" s="46"/>
      <c r="K36" s="15"/>
      <c r="L36" s="43"/>
    </row>
    <row r="37" spans="1:12" x14ac:dyDescent="0.25">
      <c r="A37" s="44"/>
      <c r="B37" s="46"/>
      <c r="C37" s="46"/>
      <c r="D37" s="46"/>
      <c r="E37" s="46"/>
      <c r="F37" s="46"/>
      <c r="G37" s="46"/>
      <c r="H37" s="46"/>
      <c r="I37" s="46"/>
      <c r="J37" s="46"/>
      <c r="K37" s="15"/>
      <c r="L37" s="43"/>
    </row>
    <row r="38" spans="1:12" x14ac:dyDescent="0.25">
      <c r="A38" s="44"/>
      <c r="B38" s="46"/>
      <c r="C38" s="46"/>
      <c r="D38" s="46"/>
      <c r="E38" s="46"/>
      <c r="F38" s="46"/>
      <c r="G38" s="46"/>
      <c r="H38" s="46"/>
      <c r="I38" s="46"/>
      <c r="J38" s="46"/>
      <c r="K38" s="15"/>
      <c r="L38" s="43"/>
    </row>
    <row r="39" spans="1:12" x14ac:dyDescent="0.25">
      <c r="A39" s="44"/>
      <c r="B39" s="46"/>
      <c r="C39" s="46"/>
      <c r="D39" s="46"/>
      <c r="E39" s="46"/>
      <c r="F39" s="46"/>
      <c r="G39" s="46"/>
      <c r="H39" s="46"/>
      <c r="I39" s="46"/>
      <c r="J39" s="46"/>
      <c r="K39" s="15"/>
      <c r="L39" s="43"/>
    </row>
    <row r="40" spans="1:12" x14ac:dyDescent="0.25">
      <c r="A40" s="44"/>
      <c r="B40" s="46"/>
      <c r="C40" s="46"/>
      <c r="D40" s="46"/>
      <c r="E40" s="46"/>
      <c r="F40" s="46"/>
      <c r="G40" s="46"/>
      <c r="H40" s="46"/>
      <c r="I40" s="46"/>
      <c r="J40" s="46"/>
      <c r="K40" s="15"/>
      <c r="L40" s="43"/>
    </row>
    <row r="41" spans="1:12" x14ac:dyDescent="0.25">
      <c r="A41" s="44"/>
      <c r="B41" s="46"/>
      <c r="C41" s="46"/>
      <c r="D41" s="46"/>
      <c r="E41" s="46"/>
      <c r="F41" s="46"/>
      <c r="G41" s="46"/>
      <c r="H41" s="46"/>
      <c r="I41" s="46"/>
      <c r="J41" s="46"/>
      <c r="K41" s="15"/>
      <c r="L41" s="43"/>
    </row>
    <row r="42" spans="1:12" x14ac:dyDescent="0.25">
      <c r="A42" s="44"/>
      <c r="B42" s="46"/>
      <c r="C42" s="46"/>
      <c r="D42" s="46"/>
      <c r="E42" s="46"/>
      <c r="F42" s="46"/>
      <c r="G42" s="46"/>
      <c r="H42" s="46"/>
      <c r="I42" s="46"/>
      <c r="J42" s="46"/>
      <c r="K42" s="15"/>
      <c r="L42" s="43"/>
    </row>
    <row r="43" spans="1:12" x14ac:dyDescent="0.25">
      <c r="A43" s="44"/>
      <c r="B43" s="46"/>
      <c r="C43" s="46"/>
      <c r="D43" s="46"/>
      <c r="E43" s="46"/>
      <c r="F43" s="46"/>
      <c r="G43" s="46"/>
      <c r="H43" s="46"/>
      <c r="I43" s="46"/>
      <c r="J43" s="46"/>
      <c r="K43" s="15"/>
      <c r="L43" s="43"/>
    </row>
    <row r="44" spans="1:12" x14ac:dyDescent="0.25">
      <c r="A44" s="44"/>
      <c r="B44" s="46"/>
      <c r="C44" s="46"/>
      <c r="D44" s="46"/>
      <c r="E44" s="46"/>
      <c r="F44" s="46"/>
      <c r="G44" s="46"/>
      <c r="H44" s="46"/>
      <c r="I44" s="46"/>
      <c r="J44" s="46"/>
      <c r="K44" s="15"/>
      <c r="L44" s="43"/>
    </row>
    <row r="45" spans="1:12" x14ac:dyDescent="0.25">
      <c r="A45" s="44"/>
      <c r="B45" s="46"/>
      <c r="C45" s="46"/>
      <c r="D45" s="46"/>
      <c r="E45" s="46"/>
      <c r="F45" s="46"/>
      <c r="G45" s="46"/>
      <c r="H45" s="46"/>
      <c r="I45" s="46"/>
      <c r="J45" s="46"/>
      <c r="K45" s="15"/>
      <c r="L45" s="43"/>
    </row>
    <row r="46" spans="1:12" x14ac:dyDescent="0.25">
      <c r="A46" s="44"/>
      <c r="B46" s="46"/>
      <c r="C46" s="46"/>
      <c r="D46" s="46"/>
      <c r="E46" s="46"/>
      <c r="F46" s="46"/>
      <c r="G46" s="46"/>
      <c r="H46" s="46"/>
      <c r="I46" s="46"/>
      <c r="J46" s="46"/>
      <c r="K46" s="15"/>
      <c r="L46" s="43"/>
    </row>
    <row r="47" spans="1:12" x14ac:dyDescent="0.25">
      <c r="A47" s="44"/>
      <c r="B47" s="46"/>
      <c r="C47" s="46"/>
      <c r="D47" s="46"/>
      <c r="E47" s="46"/>
      <c r="F47" s="46"/>
      <c r="G47" s="46"/>
      <c r="H47" s="46"/>
      <c r="I47" s="46"/>
      <c r="J47" s="46"/>
      <c r="K47" s="15"/>
      <c r="L47" s="43"/>
    </row>
    <row r="48" spans="1:12" x14ac:dyDescent="0.25">
      <c r="A48" s="44"/>
      <c r="B48" s="46"/>
      <c r="C48" s="46"/>
      <c r="D48" s="46"/>
      <c r="E48" s="46"/>
      <c r="F48" s="46"/>
      <c r="G48" s="46"/>
      <c r="H48" s="46"/>
      <c r="I48" s="46"/>
      <c r="J48" s="46"/>
      <c r="K48" s="15"/>
      <c r="L48" s="43"/>
    </row>
    <row r="49" spans="1:12" x14ac:dyDescent="0.25">
      <c r="A49" s="44"/>
      <c r="B49" s="46"/>
      <c r="C49" s="46"/>
      <c r="D49" s="46"/>
      <c r="E49" s="46"/>
      <c r="F49" s="46"/>
      <c r="G49" s="46"/>
      <c r="H49" s="46"/>
      <c r="I49" s="46"/>
      <c r="J49" s="46"/>
      <c r="K49" s="15"/>
      <c r="L49" s="43"/>
    </row>
    <row r="50" spans="1:12" x14ac:dyDescent="0.25">
      <c r="A50" s="44"/>
      <c r="B50" s="46"/>
      <c r="C50" s="46"/>
      <c r="D50" s="46"/>
      <c r="E50" s="46"/>
      <c r="F50" s="46"/>
      <c r="G50" s="46"/>
      <c r="H50" s="46"/>
      <c r="I50" s="46"/>
      <c r="J50" s="46"/>
      <c r="K50" s="15"/>
      <c r="L50" s="43"/>
    </row>
    <row r="51" spans="1:12" x14ac:dyDescent="0.25">
      <c r="A51" s="44"/>
      <c r="B51" s="46"/>
      <c r="C51" s="46"/>
      <c r="D51" s="46"/>
      <c r="E51" s="46"/>
      <c r="F51" s="46"/>
      <c r="G51" s="46"/>
      <c r="H51" s="46"/>
      <c r="I51" s="46"/>
      <c r="J51" s="46"/>
      <c r="K51" s="15"/>
      <c r="L51" s="43"/>
    </row>
    <row r="52" spans="1:12" x14ac:dyDescent="0.25">
      <c r="A52" s="44"/>
      <c r="B52" s="46"/>
      <c r="C52" s="46"/>
      <c r="D52" s="46"/>
      <c r="E52" s="46"/>
      <c r="F52" s="46"/>
      <c r="G52" s="46"/>
      <c r="H52" s="46"/>
      <c r="I52" s="46"/>
      <c r="J52" s="46"/>
      <c r="K52" s="15"/>
      <c r="L52" s="43"/>
    </row>
    <row r="53" spans="1:12" x14ac:dyDescent="0.25">
      <c r="A53" s="44"/>
      <c r="B53" s="46"/>
      <c r="C53" s="46"/>
      <c r="D53" s="46"/>
      <c r="E53" s="46"/>
      <c r="F53" s="46"/>
      <c r="G53" s="46"/>
      <c r="H53" s="46"/>
      <c r="I53" s="46"/>
      <c r="J53" s="46"/>
      <c r="K53" s="15"/>
      <c r="L53" s="43"/>
    </row>
    <row r="54" spans="1:12" x14ac:dyDescent="0.25">
      <c r="A54" s="44"/>
      <c r="B54" s="46"/>
      <c r="C54" s="46"/>
      <c r="D54" s="46"/>
      <c r="E54" s="46"/>
      <c r="F54" s="46"/>
      <c r="G54" s="46"/>
      <c r="H54" s="46"/>
      <c r="I54" s="46"/>
      <c r="J54" s="46"/>
      <c r="K54" s="15"/>
      <c r="L54" s="43"/>
    </row>
    <row r="55" spans="1:12" x14ac:dyDescent="0.25">
      <c r="A55" s="44"/>
      <c r="B55" s="46"/>
      <c r="C55" s="46"/>
      <c r="D55" s="46"/>
      <c r="E55" s="46"/>
      <c r="F55" s="46"/>
      <c r="G55" s="46"/>
      <c r="H55" s="46"/>
      <c r="I55" s="46"/>
      <c r="J55" s="46"/>
      <c r="K55" s="15"/>
      <c r="L55" s="43"/>
    </row>
    <row r="56" spans="1:12" x14ac:dyDescent="0.25">
      <c r="A56" s="44"/>
      <c r="B56" s="46"/>
      <c r="C56" s="46"/>
      <c r="D56" s="46"/>
      <c r="E56" s="46"/>
      <c r="F56" s="46"/>
      <c r="G56" s="46"/>
      <c r="H56" s="46"/>
      <c r="I56" s="46"/>
      <c r="J56" s="46"/>
      <c r="K56" s="15"/>
      <c r="L56" s="43"/>
    </row>
    <row r="57" spans="1:12" x14ac:dyDescent="0.25">
      <c r="A57" s="44"/>
      <c r="B57" s="46"/>
      <c r="C57" s="46"/>
      <c r="D57" s="46"/>
      <c r="E57" s="46"/>
      <c r="F57" s="46"/>
      <c r="G57" s="46"/>
      <c r="H57" s="46"/>
      <c r="I57" s="46"/>
      <c r="J57" s="46"/>
      <c r="K57" s="15"/>
      <c r="L57" s="43"/>
    </row>
    <row r="58" spans="1:12" x14ac:dyDescent="0.25">
      <c r="A58" s="44"/>
      <c r="B58" s="46"/>
      <c r="C58" s="46"/>
      <c r="D58" s="46"/>
      <c r="E58" s="46"/>
      <c r="F58" s="46"/>
      <c r="G58" s="46"/>
      <c r="H58" s="46"/>
      <c r="I58" s="46"/>
      <c r="J58" s="46"/>
      <c r="K58" s="15"/>
      <c r="L58" s="43"/>
    </row>
    <row r="59" spans="1:12" x14ac:dyDescent="0.25">
      <c r="A59" s="44"/>
      <c r="B59" s="46"/>
      <c r="C59" s="46"/>
      <c r="D59" s="46"/>
      <c r="E59" s="46"/>
      <c r="F59" s="46"/>
      <c r="G59" s="46"/>
      <c r="H59" s="46"/>
      <c r="I59" s="46"/>
      <c r="J59" s="46"/>
      <c r="K59" s="15"/>
      <c r="L59" s="43"/>
    </row>
    <row r="60" spans="1:12" x14ac:dyDescent="0.25">
      <c r="A60" s="44"/>
      <c r="B60" s="46"/>
      <c r="C60" s="46"/>
      <c r="D60" s="46"/>
      <c r="E60" s="46"/>
      <c r="F60" s="46"/>
      <c r="G60" s="46"/>
      <c r="H60" s="46"/>
      <c r="I60" s="46"/>
      <c r="J60" s="46"/>
      <c r="K60" s="15"/>
      <c r="L60" s="43"/>
    </row>
    <row r="61" spans="1:12" x14ac:dyDescent="0.25">
      <c r="A61" s="44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3"/>
    </row>
    <row r="62" spans="1:12" x14ac:dyDescent="0.25">
      <c r="A62" s="44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3"/>
    </row>
    <row r="63" spans="1:12" x14ac:dyDescent="0.25">
      <c r="A63" s="44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3"/>
    </row>
    <row r="64" spans="1:12" x14ac:dyDescent="0.25">
      <c r="A64" s="44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3"/>
    </row>
    <row r="65" spans="1:12" x14ac:dyDescent="0.25">
      <c r="A65" s="44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3"/>
    </row>
    <row r="66" spans="1:12" x14ac:dyDescent="0.25">
      <c r="A66" s="44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3"/>
    </row>
    <row r="67" spans="1:12" x14ac:dyDescent="0.25">
      <c r="A67" s="44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3"/>
    </row>
    <row r="68" spans="1:12" x14ac:dyDescent="0.25">
      <c r="A68" s="44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3"/>
    </row>
    <row r="69" spans="1:12" x14ac:dyDescent="0.25">
      <c r="A69" s="44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3"/>
    </row>
    <row r="70" spans="1:12" x14ac:dyDescent="0.25">
      <c r="A70" s="44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3"/>
    </row>
    <row r="71" spans="1:12" x14ac:dyDescent="0.25">
      <c r="A71" s="44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3"/>
    </row>
    <row r="72" spans="1:12" x14ac:dyDescent="0.25">
      <c r="A72" s="44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3"/>
    </row>
    <row r="73" spans="1:12" x14ac:dyDescent="0.25">
      <c r="A73" s="44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3"/>
    </row>
    <row r="74" spans="1:12" x14ac:dyDescent="0.25">
      <c r="A74" s="44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3"/>
    </row>
    <row r="75" spans="1:12" x14ac:dyDescent="0.25">
      <c r="A75" s="44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3"/>
    </row>
    <row r="76" spans="1:12" x14ac:dyDescent="0.25">
      <c r="A76" s="44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3"/>
    </row>
    <row r="77" spans="1:12" x14ac:dyDescent="0.25">
      <c r="A77" s="44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3"/>
    </row>
    <row r="78" spans="1:12" x14ac:dyDescent="0.25">
      <c r="A78" s="44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3"/>
    </row>
    <row r="79" spans="1:12" x14ac:dyDescent="0.25">
      <c r="A79" s="44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3"/>
    </row>
    <row r="80" spans="1:12" x14ac:dyDescent="0.25">
      <c r="A80" s="44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3"/>
    </row>
    <row r="81" spans="1:12" x14ac:dyDescent="0.25">
      <c r="A81" s="44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3"/>
    </row>
    <row r="82" spans="1:12" x14ac:dyDescent="0.25">
      <c r="A82" s="44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3"/>
    </row>
    <row r="83" spans="1:12" x14ac:dyDescent="0.25">
      <c r="A83" s="44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3"/>
    </row>
    <row r="84" spans="1:12" x14ac:dyDescent="0.25">
      <c r="A84" s="44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3"/>
    </row>
    <row r="85" spans="1:12" x14ac:dyDescent="0.25">
      <c r="A85" s="44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3"/>
    </row>
    <row r="86" spans="1:12" x14ac:dyDescent="0.25">
      <c r="A86" s="44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3"/>
    </row>
    <row r="87" spans="1:12" x14ac:dyDescent="0.25">
      <c r="A87" s="44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3"/>
    </row>
    <row r="88" spans="1:12" x14ac:dyDescent="0.25">
      <c r="A88" s="44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3"/>
    </row>
    <row r="89" spans="1:12" x14ac:dyDescent="0.25">
      <c r="A89" s="44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3"/>
    </row>
    <row r="90" spans="1:12" x14ac:dyDescent="0.25">
      <c r="A90" s="44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3"/>
    </row>
    <row r="91" spans="1:12" x14ac:dyDescent="0.25">
      <c r="A91" s="44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3"/>
    </row>
    <row r="92" spans="1:12" x14ac:dyDescent="0.25">
      <c r="A92" s="44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3"/>
    </row>
    <row r="93" spans="1:12" x14ac:dyDescent="0.25">
      <c r="A93" s="44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3"/>
    </row>
    <row r="94" spans="1:12" x14ac:dyDescent="0.25">
      <c r="A94" s="44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3"/>
    </row>
    <row r="95" spans="1:12" x14ac:dyDescent="0.25">
      <c r="A95" s="44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3"/>
    </row>
    <row r="96" spans="1:12" x14ac:dyDescent="0.25">
      <c r="A96" s="44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3"/>
    </row>
    <row r="97" spans="1:12" x14ac:dyDescent="0.25">
      <c r="A97" s="44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3"/>
    </row>
    <row r="98" spans="1:12" x14ac:dyDescent="0.25">
      <c r="A98" s="44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3"/>
    </row>
    <row r="99" spans="1:12" x14ac:dyDescent="0.25">
      <c r="A99" s="44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3"/>
    </row>
    <row r="100" spans="1:12" x14ac:dyDescent="0.25">
      <c r="A100" s="44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3"/>
    </row>
    <row r="101" spans="1:12" x14ac:dyDescent="0.25">
      <c r="A101" s="44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3"/>
    </row>
    <row r="102" spans="1:12" x14ac:dyDescent="0.25">
      <c r="A102" s="44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3"/>
    </row>
    <row r="103" spans="1:12" x14ac:dyDescent="0.25">
      <c r="A103" s="44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3"/>
    </row>
    <row r="104" spans="1:12" x14ac:dyDescent="0.25">
      <c r="A104" s="44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3"/>
    </row>
    <row r="105" spans="1:12" x14ac:dyDescent="0.25">
      <c r="A105" s="44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3"/>
    </row>
    <row r="106" spans="1:12" x14ac:dyDescent="0.25">
      <c r="A106" s="44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3"/>
    </row>
    <row r="107" spans="1:12" x14ac:dyDescent="0.25">
      <c r="A107" s="44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3"/>
    </row>
    <row r="108" spans="1:12" x14ac:dyDescent="0.25">
      <c r="A108" s="44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3"/>
    </row>
    <row r="109" spans="1:12" x14ac:dyDescent="0.25">
      <c r="A109" s="44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3"/>
    </row>
    <row r="110" spans="1:12" x14ac:dyDescent="0.25">
      <c r="A110" s="44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3"/>
    </row>
    <row r="111" spans="1:12" x14ac:dyDescent="0.25">
      <c r="A111" s="44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3"/>
    </row>
    <row r="112" spans="1:12" x14ac:dyDescent="0.25">
      <c r="A112" s="44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3"/>
    </row>
    <row r="113" spans="1:12" x14ac:dyDescent="0.25">
      <c r="A113" s="44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3"/>
    </row>
    <row r="114" spans="1:12" x14ac:dyDescent="0.25">
      <c r="A114" s="44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3"/>
    </row>
    <row r="115" spans="1:12" x14ac:dyDescent="0.25">
      <c r="A115" s="44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3"/>
    </row>
    <row r="116" spans="1:12" x14ac:dyDescent="0.25">
      <c r="A116" s="44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3"/>
    </row>
    <row r="117" spans="1:12" x14ac:dyDescent="0.25">
      <c r="A117" s="44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3"/>
    </row>
    <row r="118" spans="1:12" x14ac:dyDescent="0.25">
      <c r="A118" s="44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3"/>
    </row>
    <row r="119" spans="1:12" x14ac:dyDescent="0.25">
      <c r="A119" s="44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3"/>
    </row>
    <row r="120" spans="1:12" x14ac:dyDescent="0.25">
      <c r="A120" s="44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3"/>
    </row>
    <row r="121" spans="1:12" x14ac:dyDescent="0.25">
      <c r="A121" s="44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3"/>
    </row>
    <row r="122" spans="1:12" x14ac:dyDescent="0.25">
      <c r="A122" s="44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3"/>
    </row>
    <row r="123" spans="1:12" x14ac:dyDescent="0.25">
      <c r="A123" s="44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3"/>
    </row>
    <row r="124" spans="1:12" x14ac:dyDescent="0.25">
      <c r="A124" s="44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3"/>
    </row>
    <row r="125" spans="1:12" x14ac:dyDescent="0.25">
      <c r="A125" s="44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3"/>
    </row>
    <row r="126" spans="1:12" x14ac:dyDescent="0.25">
      <c r="A126" s="44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3"/>
    </row>
    <row r="127" spans="1:12" x14ac:dyDescent="0.25">
      <c r="A127" s="44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3"/>
    </row>
    <row r="128" spans="1:12" x14ac:dyDescent="0.25">
      <c r="A128" s="44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3"/>
    </row>
    <row r="129" spans="1:12" x14ac:dyDescent="0.25">
      <c r="A129" s="44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3"/>
    </row>
    <row r="130" spans="1:12" x14ac:dyDescent="0.25">
      <c r="A130" s="44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3"/>
    </row>
    <row r="131" spans="1:12" x14ac:dyDescent="0.25">
      <c r="A131" s="44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3"/>
    </row>
    <row r="132" spans="1:12" x14ac:dyDescent="0.25">
      <c r="A132" s="44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3"/>
    </row>
    <row r="133" spans="1:12" x14ac:dyDescent="0.25">
      <c r="A133" s="44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3"/>
    </row>
    <row r="134" spans="1:12" x14ac:dyDescent="0.25">
      <c r="A134" s="44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3"/>
    </row>
    <row r="135" spans="1:12" x14ac:dyDescent="0.25">
      <c r="A135" s="44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3"/>
    </row>
    <row r="136" spans="1:12" x14ac:dyDescent="0.25">
      <c r="A136" s="44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3"/>
    </row>
    <row r="137" spans="1:12" x14ac:dyDescent="0.25">
      <c r="A137" s="44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3"/>
    </row>
    <row r="138" spans="1:12" x14ac:dyDescent="0.25">
      <c r="A138" s="44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3"/>
    </row>
    <row r="139" spans="1:12" x14ac:dyDescent="0.25">
      <c r="A139" s="44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3"/>
    </row>
    <row r="140" spans="1:12" x14ac:dyDescent="0.25">
      <c r="A140" s="44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3"/>
    </row>
    <row r="141" spans="1:12" x14ac:dyDescent="0.25">
      <c r="A141" s="44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3"/>
    </row>
    <row r="142" spans="1:12" x14ac:dyDescent="0.25">
      <c r="A142" s="44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3"/>
    </row>
    <row r="143" spans="1:12" x14ac:dyDescent="0.25">
      <c r="A143" s="44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3"/>
    </row>
    <row r="144" spans="1:12" x14ac:dyDescent="0.25">
      <c r="A144" s="44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3"/>
    </row>
    <row r="145" spans="1:12" x14ac:dyDescent="0.25">
      <c r="A145" s="44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3"/>
    </row>
    <row r="146" spans="1:12" x14ac:dyDescent="0.25">
      <c r="A146" s="44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3"/>
    </row>
    <row r="147" spans="1:12" x14ac:dyDescent="0.25">
      <c r="A147" s="44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3"/>
    </row>
    <row r="148" spans="1:12" x14ac:dyDescent="0.25">
      <c r="A148" s="44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3"/>
    </row>
    <row r="149" spans="1:12" x14ac:dyDescent="0.25">
      <c r="A149" s="44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3"/>
    </row>
    <row r="150" spans="1:12" x14ac:dyDescent="0.25">
      <c r="A150" s="44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3"/>
    </row>
    <row r="151" spans="1:12" x14ac:dyDescent="0.25">
      <c r="A151" s="44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3"/>
    </row>
    <row r="152" spans="1:12" x14ac:dyDescent="0.25">
      <c r="A152" s="44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3"/>
    </row>
    <row r="153" spans="1:12" x14ac:dyDescent="0.25">
      <c r="A153" s="44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3"/>
    </row>
    <row r="154" spans="1:12" x14ac:dyDescent="0.25">
      <c r="A154" s="44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3"/>
    </row>
    <row r="155" spans="1:12" x14ac:dyDescent="0.25">
      <c r="A155" s="44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3"/>
    </row>
    <row r="156" spans="1:12" x14ac:dyDescent="0.25">
      <c r="A156" s="44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3"/>
    </row>
    <row r="157" spans="1:12" x14ac:dyDescent="0.25">
      <c r="A157" s="44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3"/>
    </row>
    <row r="158" spans="1:12" x14ac:dyDescent="0.25">
      <c r="A158" s="44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3"/>
    </row>
    <row r="159" spans="1:12" x14ac:dyDescent="0.25">
      <c r="A159" s="44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3"/>
    </row>
    <row r="160" spans="1:12" x14ac:dyDescent="0.25">
      <c r="A160" s="44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3"/>
    </row>
    <row r="161" spans="1:12" x14ac:dyDescent="0.25">
      <c r="A161" s="44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3"/>
    </row>
    <row r="162" spans="1:12" x14ac:dyDescent="0.25">
      <c r="A162" s="44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3"/>
    </row>
    <row r="163" spans="1:12" x14ac:dyDescent="0.25">
      <c r="A163" s="44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3"/>
    </row>
    <row r="164" spans="1:12" x14ac:dyDescent="0.25">
      <c r="A164" s="44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3"/>
    </row>
    <row r="165" spans="1:12" x14ac:dyDescent="0.25">
      <c r="A165" s="44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3"/>
    </row>
    <row r="166" spans="1:12" x14ac:dyDescent="0.25">
      <c r="A166" s="44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3"/>
    </row>
    <row r="167" spans="1:12" x14ac:dyDescent="0.25">
      <c r="A167" s="44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3"/>
    </row>
    <row r="168" spans="1:12" x14ac:dyDescent="0.25">
      <c r="A168" s="44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3"/>
    </row>
    <row r="169" spans="1:12" x14ac:dyDescent="0.25">
      <c r="A169" s="44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3"/>
    </row>
    <row r="170" spans="1:12" x14ac:dyDescent="0.25">
      <c r="A170" s="44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3"/>
    </row>
    <row r="171" spans="1:12" x14ac:dyDescent="0.25">
      <c r="A171" s="44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3"/>
    </row>
    <row r="172" spans="1:12" x14ac:dyDescent="0.25">
      <c r="A172" s="44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3"/>
    </row>
    <row r="173" spans="1:12" x14ac:dyDescent="0.25">
      <c r="A173" s="44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3"/>
    </row>
    <row r="174" spans="1:12" x14ac:dyDescent="0.25">
      <c r="A174" s="44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3"/>
    </row>
    <row r="175" spans="1:12" x14ac:dyDescent="0.25">
      <c r="A175" s="44"/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3"/>
    </row>
    <row r="176" spans="1:12" x14ac:dyDescent="0.25">
      <c r="A176" s="44"/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43"/>
    </row>
    <row r="177" spans="1:12" x14ac:dyDescent="0.25">
      <c r="A177" s="44"/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43"/>
    </row>
    <row r="178" spans="1:12" x14ac:dyDescent="0.25">
      <c r="A178" s="44"/>
      <c r="B178" s="46"/>
      <c r="C178" s="46"/>
      <c r="D178" s="46"/>
      <c r="E178" s="46"/>
      <c r="F178" s="46"/>
      <c r="G178" s="46"/>
      <c r="H178" s="46"/>
      <c r="I178" s="46"/>
      <c r="J178" s="46"/>
      <c r="K178" s="46"/>
      <c r="L178" s="43"/>
    </row>
    <row r="179" spans="1:12" x14ac:dyDescent="0.25">
      <c r="A179" s="44"/>
      <c r="B179" s="46"/>
      <c r="C179" s="46"/>
      <c r="D179" s="46"/>
      <c r="E179" s="46"/>
      <c r="F179" s="46"/>
      <c r="G179" s="46"/>
      <c r="H179" s="46"/>
      <c r="I179" s="46"/>
      <c r="J179" s="46"/>
      <c r="K179" s="46"/>
      <c r="L179" s="43"/>
    </row>
    <row r="180" spans="1:12" x14ac:dyDescent="0.25">
      <c r="A180" s="44"/>
      <c r="B180" s="46"/>
      <c r="C180" s="46"/>
      <c r="D180" s="46"/>
      <c r="E180" s="46"/>
      <c r="F180" s="46"/>
      <c r="G180" s="46"/>
      <c r="H180" s="46"/>
      <c r="I180" s="46"/>
      <c r="J180" s="46"/>
      <c r="K180" s="46"/>
      <c r="L180" s="43"/>
    </row>
    <row r="181" spans="1:12" x14ac:dyDescent="0.25">
      <c r="A181" s="44"/>
      <c r="B181" s="46"/>
      <c r="C181" s="46"/>
      <c r="D181" s="46"/>
      <c r="E181" s="46"/>
      <c r="F181" s="46"/>
      <c r="G181" s="46"/>
      <c r="H181" s="46"/>
      <c r="I181" s="46"/>
      <c r="J181" s="46"/>
      <c r="K181" s="46"/>
      <c r="L181" s="43"/>
    </row>
    <row r="182" spans="1:12" x14ac:dyDescent="0.25">
      <c r="A182" s="44"/>
      <c r="B182" s="46"/>
      <c r="C182" s="46"/>
      <c r="D182" s="46"/>
      <c r="E182" s="46"/>
      <c r="F182" s="46"/>
      <c r="G182" s="46"/>
      <c r="H182" s="46"/>
      <c r="I182" s="46"/>
      <c r="J182" s="46"/>
      <c r="K182" s="46"/>
      <c r="L182" s="43"/>
    </row>
    <row r="183" spans="1:12" x14ac:dyDescent="0.25">
      <c r="A183" s="44"/>
      <c r="B183" s="46"/>
      <c r="C183" s="46"/>
      <c r="D183" s="46"/>
      <c r="E183" s="46"/>
      <c r="F183" s="46"/>
      <c r="G183" s="46"/>
      <c r="H183" s="46"/>
      <c r="I183" s="46"/>
      <c r="J183" s="46"/>
      <c r="K183" s="46"/>
      <c r="L183" s="43"/>
    </row>
    <row r="184" spans="1:12" x14ac:dyDescent="0.25">
      <c r="A184" s="44"/>
      <c r="B184" s="46"/>
      <c r="C184" s="46"/>
      <c r="D184" s="46"/>
      <c r="E184" s="46"/>
      <c r="F184" s="46"/>
      <c r="G184" s="46"/>
      <c r="H184" s="46"/>
      <c r="I184" s="46"/>
      <c r="J184" s="46"/>
      <c r="K184" s="46"/>
      <c r="L184" s="43"/>
    </row>
    <row r="185" spans="1:12" x14ac:dyDescent="0.25">
      <c r="A185" s="44"/>
      <c r="B185" s="46"/>
      <c r="C185" s="46"/>
      <c r="D185" s="46"/>
      <c r="E185" s="46"/>
      <c r="F185" s="46"/>
      <c r="G185" s="46"/>
      <c r="H185" s="46"/>
      <c r="I185" s="46"/>
      <c r="J185" s="46"/>
      <c r="K185" s="46"/>
      <c r="L185" s="43"/>
    </row>
    <row r="186" spans="1:12" x14ac:dyDescent="0.25">
      <c r="A186" s="44"/>
      <c r="B186" s="46"/>
      <c r="C186" s="46"/>
      <c r="D186" s="46"/>
      <c r="E186" s="46"/>
      <c r="F186" s="46"/>
      <c r="G186" s="46"/>
      <c r="H186" s="46"/>
      <c r="I186" s="46"/>
      <c r="J186" s="46"/>
      <c r="K186" s="46"/>
      <c r="L186" s="43"/>
    </row>
    <row r="187" spans="1:12" x14ac:dyDescent="0.25">
      <c r="A187" s="44"/>
      <c r="B187" s="46"/>
      <c r="C187" s="46"/>
      <c r="D187" s="46"/>
      <c r="E187" s="46"/>
      <c r="F187" s="46"/>
      <c r="G187" s="46"/>
      <c r="H187" s="46"/>
      <c r="I187" s="46"/>
      <c r="J187" s="46"/>
      <c r="K187" s="46"/>
      <c r="L187" s="43"/>
    </row>
    <row r="188" spans="1:12" x14ac:dyDescent="0.25">
      <c r="A188" s="44"/>
      <c r="B188" s="46"/>
      <c r="C188" s="46"/>
      <c r="D188" s="46"/>
      <c r="E188" s="46"/>
      <c r="F188" s="46"/>
      <c r="G188" s="46"/>
      <c r="H188" s="46"/>
      <c r="I188" s="46"/>
      <c r="J188" s="46"/>
      <c r="K188" s="46"/>
      <c r="L188" s="43"/>
    </row>
    <row r="189" spans="1:12" x14ac:dyDescent="0.25">
      <c r="A189" s="44"/>
      <c r="B189" s="46"/>
      <c r="C189" s="46"/>
      <c r="D189" s="46"/>
      <c r="E189" s="46"/>
      <c r="F189" s="46"/>
      <c r="G189" s="46"/>
      <c r="H189" s="46"/>
      <c r="I189" s="46"/>
      <c r="J189" s="46"/>
      <c r="K189" s="46"/>
      <c r="L189" s="43"/>
    </row>
    <row r="190" spans="1:12" x14ac:dyDescent="0.25">
      <c r="A190" s="44"/>
      <c r="B190" s="46"/>
      <c r="C190" s="46"/>
      <c r="D190" s="46"/>
      <c r="E190" s="46"/>
      <c r="F190" s="46"/>
      <c r="G190" s="46"/>
      <c r="H190" s="46"/>
      <c r="I190" s="46"/>
      <c r="J190" s="46"/>
      <c r="K190" s="46"/>
      <c r="L190" s="43"/>
    </row>
    <row r="191" spans="1:12" x14ac:dyDescent="0.25">
      <c r="A191" s="44"/>
      <c r="B191" s="46"/>
      <c r="C191" s="46"/>
      <c r="D191" s="46"/>
      <c r="E191" s="46"/>
      <c r="F191" s="46"/>
      <c r="G191" s="46"/>
      <c r="H191" s="46"/>
      <c r="I191" s="46"/>
      <c r="J191" s="46"/>
      <c r="K191" s="46"/>
      <c r="L191" s="43"/>
    </row>
    <row r="192" spans="1:12" x14ac:dyDescent="0.25">
      <c r="A192" s="44"/>
      <c r="B192" s="46"/>
      <c r="C192" s="46"/>
      <c r="D192" s="46"/>
      <c r="E192" s="46"/>
      <c r="F192" s="46"/>
      <c r="G192" s="46"/>
      <c r="H192" s="46"/>
      <c r="I192" s="46"/>
      <c r="J192" s="46"/>
      <c r="K192" s="46"/>
      <c r="L192" s="43"/>
    </row>
    <row r="193" spans="1:12" x14ac:dyDescent="0.25">
      <c r="A193" s="44"/>
      <c r="B193" s="46"/>
      <c r="C193" s="46"/>
      <c r="D193" s="46"/>
      <c r="E193" s="46"/>
      <c r="F193" s="46"/>
      <c r="G193" s="46"/>
      <c r="H193" s="46"/>
      <c r="I193" s="46"/>
      <c r="J193" s="46"/>
      <c r="K193" s="46"/>
      <c r="L193" s="43"/>
    </row>
    <row r="194" spans="1:12" x14ac:dyDescent="0.25">
      <c r="A194" s="44"/>
      <c r="B194" s="46"/>
      <c r="C194" s="46"/>
      <c r="D194" s="46"/>
      <c r="E194" s="46"/>
      <c r="F194" s="46"/>
      <c r="G194" s="46"/>
      <c r="H194" s="46"/>
      <c r="I194" s="46"/>
      <c r="J194" s="46"/>
      <c r="K194" s="46"/>
      <c r="L194" s="43"/>
    </row>
    <row r="195" spans="1:12" x14ac:dyDescent="0.25">
      <c r="A195" s="44"/>
      <c r="B195" s="46"/>
      <c r="C195" s="46"/>
      <c r="D195" s="46"/>
      <c r="E195" s="46"/>
      <c r="F195" s="46"/>
      <c r="G195" s="46"/>
      <c r="H195" s="46"/>
      <c r="I195" s="46"/>
      <c r="J195" s="46"/>
      <c r="K195" s="46"/>
      <c r="L195" s="43"/>
    </row>
    <row r="196" spans="1:12" x14ac:dyDescent="0.25">
      <c r="A196" s="44"/>
      <c r="B196" s="46"/>
      <c r="C196" s="46"/>
      <c r="D196" s="46"/>
      <c r="E196" s="46"/>
      <c r="F196" s="46"/>
      <c r="G196" s="46"/>
      <c r="H196" s="46"/>
      <c r="I196" s="46"/>
      <c r="J196" s="46"/>
      <c r="K196" s="46"/>
      <c r="L196" s="43"/>
    </row>
    <row r="197" spans="1:12" x14ac:dyDescent="0.25">
      <c r="A197" s="44"/>
      <c r="B197" s="46"/>
      <c r="C197" s="46"/>
      <c r="D197" s="46"/>
      <c r="E197" s="46"/>
      <c r="F197" s="46"/>
      <c r="G197" s="46"/>
      <c r="H197" s="46"/>
      <c r="I197" s="46"/>
      <c r="J197" s="46"/>
      <c r="K197" s="46"/>
      <c r="L197" s="43"/>
    </row>
    <row r="198" spans="1:12" x14ac:dyDescent="0.25">
      <c r="A198" s="44"/>
      <c r="B198" s="46"/>
      <c r="C198" s="46"/>
      <c r="D198" s="46"/>
      <c r="E198" s="46"/>
      <c r="F198" s="46"/>
      <c r="G198" s="46"/>
      <c r="H198" s="46"/>
      <c r="I198" s="46"/>
      <c r="J198" s="46"/>
      <c r="K198" s="46"/>
      <c r="L198" s="43"/>
    </row>
    <row r="199" spans="1:12" x14ac:dyDescent="0.25">
      <c r="A199" s="44"/>
      <c r="B199" s="46"/>
      <c r="C199" s="46"/>
      <c r="D199" s="46"/>
      <c r="E199" s="46"/>
      <c r="F199" s="46"/>
      <c r="G199" s="46"/>
      <c r="H199" s="46"/>
      <c r="I199" s="46"/>
      <c r="J199" s="46"/>
      <c r="K199" s="46"/>
      <c r="L199" s="43"/>
    </row>
    <row r="200" spans="1:12" x14ac:dyDescent="0.25">
      <c r="A200" s="44"/>
      <c r="B200" s="46"/>
      <c r="C200" s="46"/>
      <c r="D200" s="46"/>
      <c r="E200" s="46"/>
      <c r="F200" s="46"/>
      <c r="G200" s="46"/>
      <c r="H200" s="46"/>
      <c r="I200" s="46"/>
      <c r="J200" s="46"/>
      <c r="K200" s="46"/>
      <c r="L200" s="43"/>
    </row>
    <row r="201" spans="1:12" x14ac:dyDescent="0.25">
      <c r="A201" s="44"/>
      <c r="B201" s="46"/>
      <c r="C201" s="46"/>
      <c r="D201" s="46"/>
      <c r="E201" s="46"/>
      <c r="F201" s="46"/>
      <c r="G201" s="46"/>
      <c r="H201" s="46"/>
      <c r="I201" s="46"/>
      <c r="J201" s="46"/>
      <c r="K201" s="46"/>
      <c r="L201" s="43"/>
    </row>
    <row r="202" spans="1:12" x14ac:dyDescent="0.25">
      <c r="A202" s="44"/>
      <c r="B202" s="46"/>
      <c r="C202" s="46"/>
      <c r="D202" s="46"/>
      <c r="E202" s="46"/>
      <c r="F202" s="46"/>
      <c r="G202" s="46"/>
      <c r="H202" s="46"/>
      <c r="I202" s="46"/>
      <c r="J202" s="46"/>
      <c r="K202" s="46"/>
      <c r="L202" s="43"/>
    </row>
    <row r="203" spans="1:12" x14ac:dyDescent="0.25">
      <c r="A203" s="44"/>
      <c r="B203" s="46"/>
      <c r="C203" s="46"/>
      <c r="D203" s="46"/>
      <c r="E203" s="46"/>
      <c r="F203" s="46"/>
      <c r="G203" s="46"/>
      <c r="H203" s="46"/>
      <c r="I203" s="46"/>
      <c r="J203" s="46"/>
      <c r="K203" s="46"/>
      <c r="L203" s="43"/>
    </row>
    <row r="204" spans="1:12" x14ac:dyDescent="0.25">
      <c r="A204" s="44"/>
      <c r="B204" s="46"/>
      <c r="C204" s="46"/>
      <c r="D204" s="46"/>
      <c r="E204" s="46"/>
      <c r="F204" s="46"/>
      <c r="G204" s="46"/>
      <c r="H204" s="46"/>
      <c r="I204" s="46"/>
      <c r="J204" s="46"/>
      <c r="K204" s="46"/>
      <c r="L204" s="43"/>
    </row>
    <row r="205" spans="1:12" x14ac:dyDescent="0.25">
      <c r="A205" s="44"/>
      <c r="B205" s="46"/>
      <c r="C205" s="46"/>
      <c r="D205" s="46"/>
      <c r="E205" s="46"/>
      <c r="F205" s="46"/>
      <c r="G205" s="46"/>
      <c r="H205" s="46"/>
      <c r="I205" s="46"/>
      <c r="J205" s="46"/>
      <c r="K205" s="46"/>
      <c r="L205" s="43"/>
    </row>
    <row r="206" spans="1:12" x14ac:dyDescent="0.25">
      <c r="A206" s="44"/>
      <c r="B206" s="46"/>
      <c r="C206" s="46"/>
      <c r="D206" s="46"/>
      <c r="E206" s="46"/>
      <c r="F206" s="46"/>
      <c r="G206" s="46"/>
      <c r="H206" s="46"/>
      <c r="I206" s="46"/>
      <c r="J206" s="46"/>
      <c r="K206" s="46"/>
      <c r="L206" s="43"/>
    </row>
    <row r="207" spans="1:12" x14ac:dyDescent="0.25">
      <c r="A207" s="44"/>
      <c r="B207" s="46"/>
      <c r="C207" s="46"/>
      <c r="D207" s="46"/>
      <c r="E207" s="46"/>
      <c r="F207" s="46"/>
      <c r="G207" s="46"/>
      <c r="H207" s="46"/>
      <c r="I207" s="46"/>
      <c r="J207" s="46"/>
      <c r="K207" s="46"/>
      <c r="L207" s="43"/>
    </row>
    <row r="208" spans="1:12" x14ac:dyDescent="0.25">
      <c r="A208" s="44"/>
      <c r="B208" s="46"/>
      <c r="C208" s="46"/>
      <c r="D208" s="46"/>
      <c r="E208" s="46"/>
      <c r="F208" s="46"/>
      <c r="G208" s="46"/>
      <c r="H208" s="46"/>
      <c r="I208" s="46"/>
      <c r="J208" s="46"/>
      <c r="K208" s="46"/>
      <c r="L208" s="43"/>
    </row>
    <row r="209" spans="1:12" x14ac:dyDescent="0.25">
      <c r="A209" s="44"/>
      <c r="B209" s="46"/>
      <c r="C209" s="46"/>
      <c r="D209" s="46"/>
      <c r="E209" s="46"/>
      <c r="F209" s="46"/>
      <c r="G209" s="46"/>
      <c r="H209" s="46"/>
      <c r="I209" s="46"/>
      <c r="J209" s="46"/>
      <c r="K209" s="46"/>
      <c r="L209" s="43"/>
    </row>
    <row r="210" spans="1:12" x14ac:dyDescent="0.25">
      <c r="A210" s="44"/>
      <c r="B210" s="46"/>
      <c r="C210" s="46"/>
      <c r="D210" s="46"/>
      <c r="E210" s="46"/>
      <c r="F210" s="46"/>
      <c r="G210" s="46"/>
      <c r="H210" s="46"/>
      <c r="I210" s="46"/>
      <c r="J210" s="46"/>
      <c r="K210" s="46"/>
      <c r="L210" s="43"/>
    </row>
    <row r="211" spans="1:12" x14ac:dyDescent="0.25">
      <c r="A211" s="44"/>
      <c r="B211" s="46"/>
      <c r="C211" s="46"/>
      <c r="D211" s="46"/>
      <c r="E211" s="46"/>
      <c r="F211" s="46"/>
      <c r="G211" s="46"/>
      <c r="H211" s="46"/>
      <c r="I211" s="46"/>
      <c r="J211" s="46"/>
      <c r="K211" s="46"/>
      <c r="L211" s="43"/>
    </row>
    <row r="212" spans="1:12" x14ac:dyDescent="0.25">
      <c r="A212" s="44"/>
      <c r="B212" s="46"/>
      <c r="C212" s="46"/>
      <c r="D212" s="46"/>
      <c r="E212" s="46"/>
      <c r="F212" s="46"/>
      <c r="G212" s="46"/>
      <c r="H212" s="46"/>
      <c r="I212" s="46"/>
      <c r="J212" s="46"/>
      <c r="K212" s="46"/>
      <c r="L212" s="43"/>
    </row>
    <row r="213" spans="1:12" x14ac:dyDescent="0.25">
      <c r="A213" s="44"/>
      <c r="B213" s="46"/>
      <c r="C213" s="46"/>
      <c r="D213" s="46"/>
      <c r="E213" s="46"/>
      <c r="F213" s="46"/>
      <c r="G213" s="46"/>
      <c r="H213" s="46"/>
      <c r="I213" s="46"/>
      <c r="J213" s="46"/>
      <c r="K213" s="46"/>
      <c r="L213" s="43"/>
    </row>
    <row r="214" spans="1:12" x14ac:dyDescent="0.25">
      <c r="A214" s="44"/>
      <c r="B214" s="46"/>
      <c r="C214" s="46"/>
      <c r="D214" s="46"/>
      <c r="E214" s="46"/>
      <c r="F214" s="46"/>
      <c r="G214" s="46"/>
      <c r="H214" s="46"/>
      <c r="I214" s="46"/>
      <c r="J214" s="46"/>
      <c r="K214" s="46"/>
      <c r="L214" s="43"/>
    </row>
    <row r="215" spans="1:12" x14ac:dyDescent="0.25">
      <c r="A215" s="44"/>
      <c r="B215" s="46"/>
      <c r="C215" s="46"/>
      <c r="D215" s="46"/>
      <c r="E215" s="46"/>
      <c r="F215" s="46"/>
      <c r="G215" s="46"/>
      <c r="H215" s="46"/>
      <c r="I215" s="46"/>
      <c r="J215" s="46"/>
      <c r="K215" s="46"/>
      <c r="L215" s="43"/>
    </row>
    <row r="216" spans="1:12" x14ac:dyDescent="0.25">
      <c r="A216" s="44"/>
      <c r="B216" s="46"/>
      <c r="C216" s="46"/>
      <c r="D216" s="46"/>
      <c r="E216" s="46"/>
      <c r="F216" s="46"/>
      <c r="G216" s="46"/>
      <c r="H216" s="46"/>
      <c r="I216" s="46"/>
      <c r="J216" s="46"/>
      <c r="K216" s="46"/>
      <c r="L216" s="43"/>
    </row>
    <row r="217" spans="1:12" x14ac:dyDescent="0.25">
      <c r="A217" s="44"/>
      <c r="B217" s="46"/>
      <c r="C217" s="46"/>
      <c r="D217" s="46"/>
      <c r="E217" s="46"/>
      <c r="F217" s="46"/>
      <c r="G217" s="46"/>
      <c r="H217" s="46"/>
      <c r="I217" s="46"/>
      <c r="J217" s="46"/>
      <c r="K217" s="46"/>
      <c r="L217" s="43"/>
    </row>
    <row r="218" spans="1:12" x14ac:dyDescent="0.25">
      <c r="A218" s="44"/>
      <c r="B218" s="46"/>
      <c r="C218" s="46"/>
      <c r="D218" s="46"/>
      <c r="E218" s="46"/>
      <c r="F218" s="46"/>
      <c r="G218" s="46"/>
      <c r="H218" s="46"/>
      <c r="I218" s="46"/>
      <c r="J218" s="46"/>
      <c r="K218" s="46"/>
      <c r="L218" s="43"/>
    </row>
    <row r="219" spans="1:12" x14ac:dyDescent="0.25">
      <c r="A219" s="44"/>
      <c r="B219" s="46"/>
      <c r="C219" s="46"/>
      <c r="D219" s="46"/>
      <c r="E219" s="46"/>
      <c r="F219" s="46"/>
      <c r="G219" s="46"/>
      <c r="H219" s="46"/>
      <c r="I219" s="46"/>
      <c r="J219" s="46"/>
      <c r="K219" s="46"/>
      <c r="L219" s="43"/>
    </row>
    <row r="220" spans="1:12" x14ac:dyDescent="0.25">
      <c r="A220" s="44"/>
      <c r="B220" s="46"/>
      <c r="C220" s="46"/>
      <c r="D220" s="46"/>
      <c r="E220" s="46"/>
      <c r="F220" s="46"/>
      <c r="G220" s="46"/>
      <c r="H220" s="46"/>
      <c r="I220" s="46"/>
      <c r="J220" s="46"/>
      <c r="K220" s="46"/>
      <c r="L220" s="43"/>
    </row>
    <row r="221" spans="1:12" x14ac:dyDescent="0.25">
      <c r="A221" s="44"/>
      <c r="B221" s="46"/>
      <c r="C221" s="46"/>
      <c r="D221" s="46"/>
      <c r="E221" s="46"/>
      <c r="F221" s="46"/>
      <c r="G221" s="46"/>
      <c r="H221" s="46"/>
      <c r="I221" s="46"/>
      <c r="J221" s="46"/>
      <c r="K221" s="46"/>
      <c r="L221" s="43"/>
    </row>
    <row r="222" spans="1:12" x14ac:dyDescent="0.25">
      <c r="A222" s="44"/>
      <c r="B222" s="46"/>
      <c r="C222" s="46"/>
      <c r="D222" s="46"/>
      <c r="E222" s="46"/>
      <c r="F222" s="46"/>
      <c r="G222" s="46"/>
      <c r="H222" s="46"/>
      <c r="I222" s="46"/>
      <c r="J222" s="46"/>
      <c r="K222" s="46"/>
      <c r="L222" s="43"/>
    </row>
    <row r="223" spans="1:12" x14ac:dyDescent="0.25">
      <c r="A223" s="44"/>
      <c r="B223" s="46"/>
      <c r="C223" s="46"/>
      <c r="D223" s="46"/>
      <c r="E223" s="46"/>
      <c r="F223" s="46"/>
      <c r="G223" s="46"/>
      <c r="H223" s="46"/>
      <c r="I223" s="46"/>
      <c r="J223" s="46"/>
      <c r="K223" s="46"/>
      <c r="L223" s="43"/>
    </row>
    <row r="224" spans="1:12" x14ac:dyDescent="0.25">
      <c r="A224" s="44"/>
      <c r="B224" s="46"/>
      <c r="C224" s="46"/>
      <c r="D224" s="46"/>
      <c r="E224" s="46"/>
      <c r="F224" s="46"/>
      <c r="G224" s="46"/>
      <c r="H224" s="46"/>
      <c r="I224" s="46"/>
      <c r="J224" s="46"/>
      <c r="K224" s="46"/>
      <c r="L224" s="43"/>
    </row>
    <row r="225" spans="1:12" x14ac:dyDescent="0.25">
      <c r="A225" s="44"/>
      <c r="B225" s="46"/>
      <c r="C225" s="46"/>
      <c r="D225" s="46"/>
      <c r="E225" s="46"/>
      <c r="F225" s="46"/>
      <c r="G225" s="46"/>
      <c r="H225" s="46"/>
      <c r="I225" s="46"/>
      <c r="J225" s="46"/>
      <c r="K225" s="46"/>
      <c r="L225" s="43"/>
    </row>
    <row r="226" spans="1:12" x14ac:dyDescent="0.25">
      <c r="A226" s="44"/>
      <c r="B226" s="46"/>
      <c r="C226" s="46"/>
      <c r="D226" s="46"/>
      <c r="E226" s="46"/>
      <c r="F226" s="46"/>
      <c r="G226" s="46"/>
      <c r="H226" s="46"/>
      <c r="I226" s="46"/>
      <c r="J226" s="46"/>
      <c r="K226" s="46"/>
      <c r="L226" s="43"/>
    </row>
    <row r="227" spans="1:12" x14ac:dyDescent="0.25">
      <c r="A227" s="44"/>
      <c r="B227" s="46"/>
      <c r="C227" s="46"/>
      <c r="D227" s="46"/>
      <c r="E227" s="46"/>
      <c r="F227" s="46"/>
      <c r="G227" s="46"/>
      <c r="H227" s="46"/>
      <c r="I227" s="46"/>
      <c r="J227" s="46"/>
      <c r="K227" s="46"/>
      <c r="L227" s="43"/>
    </row>
    <row r="228" spans="1:12" x14ac:dyDescent="0.25">
      <c r="A228" s="44"/>
      <c r="B228" s="46"/>
      <c r="C228" s="46"/>
      <c r="D228" s="46"/>
      <c r="E228" s="46"/>
      <c r="F228" s="46"/>
      <c r="G228" s="46"/>
      <c r="H228" s="46"/>
      <c r="I228" s="46"/>
      <c r="J228" s="46"/>
      <c r="K228" s="46"/>
      <c r="L228" s="43"/>
    </row>
    <row r="229" spans="1:12" x14ac:dyDescent="0.25">
      <c r="A229" s="44"/>
      <c r="B229" s="46"/>
      <c r="C229" s="46"/>
      <c r="D229" s="46"/>
      <c r="E229" s="46"/>
      <c r="F229" s="46"/>
      <c r="G229" s="46"/>
      <c r="H229" s="46"/>
      <c r="I229" s="46"/>
      <c r="J229" s="46"/>
      <c r="K229" s="46"/>
      <c r="L229" s="43"/>
    </row>
    <row r="230" spans="1:12" x14ac:dyDescent="0.25">
      <c r="A230" s="44"/>
      <c r="B230" s="46"/>
      <c r="C230" s="46"/>
      <c r="D230" s="46"/>
      <c r="E230" s="46"/>
      <c r="F230" s="46"/>
      <c r="G230" s="46"/>
      <c r="H230" s="46"/>
      <c r="I230" s="46"/>
      <c r="J230" s="46"/>
      <c r="K230" s="46"/>
      <c r="L230" s="43"/>
    </row>
    <row r="231" spans="1:12" x14ac:dyDescent="0.25">
      <c r="A231" s="44"/>
      <c r="B231" s="46"/>
      <c r="C231" s="46"/>
      <c r="D231" s="46"/>
      <c r="E231" s="46"/>
      <c r="F231" s="46"/>
      <c r="G231" s="46"/>
      <c r="H231" s="46"/>
      <c r="I231" s="46"/>
      <c r="J231" s="46"/>
      <c r="K231" s="46"/>
      <c r="L231" s="43"/>
    </row>
    <row r="232" spans="1:12" x14ac:dyDescent="0.25">
      <c r="A232" s="44"/>
      <c r="B232" s="46"/>
      <c r="C232" s="46"/>
      <c r="D232" s="46"/>
      <c r="E232" s="46"/>
      <c r="F232" s="46"/>
      <c r="G232" s="46"/>
      <c r="H232" s="46"/>
      <c r="I232" s="46"/>
      <c r="J232" s="46"/>
      <c r="K232" s="46"/>
      <c r="L232" s="43"/>
    </row>
    <row r="233" spans="1:12" x14ac:dyDescent="0.25">
      <c r="A233" s="44"/>
      <c r="B233" s="46"/>
      <c r="C233" s="46"/>
      <c r="D233" s="46"/>
      <c r="E233" s="46"/>
      <c r="F233" s="46"/>
      <c r="G233" s="46"/>
      <c r="H233" s="46"/>
      <c r="I233" s="46"/>
      <c r="J233" s="46"/>
      <c r="K233" s="46"/>
      <c r="L233" s="43"/>
    </row>
    <row r="234" spans="1:12" x14ac:dyDescent="0.25">
      <c r="A234" s="44"/>
      <c r="B234" s="46"/>
      <c r="C234" s="46"/>
      <c r="D234" s="46"/>
      <c r="E234" s="46"/>
      <c r="F234" s="46"/>
      <c r="G234" s="46"/>
      <c r="H234" s="46"/>
      <c r="I234" s="46"/>
      <c r="J234" s="46"/>
      <c r="K234" s="46"/>
      <c r="L234" s="43"/>
    </row>
    <row r="235" spans="1:12" x14ac:dyDescent="0.25">
      <c r="A235" s="44"/>
      <c r="B235" s="46"/>
      <c r="C235" s="46"/>
      <c r="D235" s="46"/>
      <c r="E235" s="46"/>
      <c r="F235" s="46"/>
      <c r="G235" s="46"/>
      <c r="H235" s="46"/>
      <c r="I235" s="46"/>
      <c r="J235" s="46"/>
      <c r="K235" s="46"/>
      <c r="L235" s="43"/>
    </row>
    <row r="236" spans="1:12" x14ac:dyDescent="0.25">
      <c r="A236" s="44"/>
      <c r="B236" s="46"/>
      <c r="C236" s="46"/>
      <c r="D236" s="46"/>
      <c r="E236" s="46"/>
      <c r="F236" s="46"/>
      <c r="G236" s="46"/>
      <c r="H236" s="46"/>
      <c r="I236" s="46"/>
      <c r="J236" s="46"/>
      <c r="K236" s="46"/>
      <c r="L236" s="43"/>
    </row>
    <row r="237" spans="1:12" x14ac:dyDescent="0.25">
      <c r="A237" s="44"/>
      <c r="B237" s="46"/>
      <c r="C237" s="46"/>
      <c r="D237" s="46"/>
      <c r="E237" s="46"/>
      <c r="F237" s="46"/>
      <c r="G237" s="46"/>
      <c r="H237" s="46"/>
      <c r="I237" s="46"/>
      <c r="J237" s="46"/>
      <c r="K237" s="46"/>
      <c r="L237" s="43"/>
    </row>
    <row r="238" spans="1:12" x14ac:dyDescent="0.25">
      <c r="A238" s="44"/>
      <c r="B238" s="46"/>
      <c r="C238" s="46"/>
      <c r="D238" s="46"/>
      <c r="E238" s="46"/>
      <c r="F238" s="46"/>
      <c r="G238" s="46"/>
      <c r="H238" s="46"/>
      <c r="I238" s="46"/>
      <c r="J238" s="46"/>
      <c r="K238" s="46"/>
      <c r="L238" s="43"/>
    </row>
    <row r="239" spans="1:12" x14ac:dyDescent="0.25">
      <c r="A239" s="44"/>
      <c r="B239" s="46"/>
      <c r="C239" s="46"/>
      <c r="D239" s="46"/>
      <c r="E239" s="46"/>
      <c r="F239" s="46"/>
      <c r="G239" s="46"/>
      <c r="H239" s="46"/>
      <c r="I239" s="46"/>
      <c r="J239" s="46"/>
      <c r="K239" s="46"/>
      <c r="L239" s="43"/>
    </row>
    <row r="240" spans="1:12" x14ac:dyDescent="0.25">
      <c r="A240" s="44"/>
      <c r="B240" s="46"/>
      <c r="C240" s="46"/>
      <c r="D240" s="46"/>
      <c r="E240" s="46"/>
      <c r="F240" s="46"/>
      <c r="G240" s="46"/>
      <c r="H240" s="46"/>
      <c r="I240" s="46"/>
      <c r="J240" s="46"/>
      <c r="K240" s="46"/>
      <c r="L240" s="43"/>
    </row>
    <row r="241" spans="1:12" x14ac:dyDescent="0.25">
      <c r="A241" s="44"/>
      <c r="B241" s="46"/>
      <c r="C241" s="46"/>
      <c r="D241" s="46"/>
      <c r="E241" s="46"/>
      <c r="F241" s="46"/>
      <c r="G241" s="46"/>
      <c r="H241" s="46"/>
      <c r="I241" s="46"/>
      <c r="J241" s="46"/>
      <c r="K241" s="46"/>
      <c r="L241" s="43"/>
    </row>
    <row r="242" spans="1:12" x14ac:dyDescent="0.25">
      <c r="A242" s="44"/>
      <c r="B242" s="46"/>
      <c r="C242" s="46"/>
      <c r="D242" s="46"/>
      <c r="E242" s="46"/>
      <c r="F242" s="46"/>
      <c r="G242" s="46"/>
      <c r="H242" s="46"/>
      <c r="I242" s="46"/>
      <c r="J242" s="46"/>
      <c r="K242" s="46"/>
      <c r="L242" s="43"/>
    </row>
    <row r="243" spans="1:12" x14ac:dyDescent="0.25">
      <c r="A243" s="44"/>
      <c r="B243" s="46"/>
      <c r="C243" s="46"/>
      <c r="D243" s="46"/>
      <c r="E243" s="46"/>
      <c r="F243" s="46"/>
      <c r="G243" s="46"/>
      <c r="H243" s="46"/>
      <c r="I243" s="46"/>
      <c r="J243" s="46"/>
      <c r="K243" s="46"/>
      <c r="L243" s="43"/>
    </row>
    <row r="244" spans="1:12" x14ac:dyDescent="0.25">
      <c r="A244" s="44"/>
      <c r="B244" s="46"/>
      <c r="C244" s="46"/>
      <c r="D244" s="46"/>
      <c r="E244" s="46"/>
      <c r="F244" s="46"/>
      <c r="G244" s="46"/>
      <c r="H244" s="46"/>
      <c r="I244" s="46"/>
      <c r="J244" s="46"/>
      <c r="K244" s="46"/>
      <c r="L244" s="43"/>
    </row>
    <row r="245" spans="1:12" x14ac:dyDescent="0.25">
      <c r="A245" s="44"/>
      <c r="B245" s="46"/>
      <c r="C245" s="46"/>
      <c r="D245" s="46"/>
      <c r="E245" s="46"/>
      <c r="F245" s="46"/>
      <c r="G245" s="46"/>
      <c r="H245" s="46"/>
      <c r="I245" s="46"/>
      <c r="J245" s="46"/>
      <c r="K245" s="46"/>
      <c r="L245" s="43"/>
    </row>
    <row r="246" spans="1:12" x14ac:dyDescent="0.25">
      <c r="A246" s="44"/>
      <c r="B246" s="46"/>
      <c r="C246" s="46"/>
      <c r="D246" s="46"/>
      <c r="E246" s="46"/>
      <c r="F246" s="46"/>
      <c r="G246" s="46"/>
      <c r="H246" s="46"/>
      <c r="I246" s="46"/>
      <c r="J246" s="46"/>
      <c r="K246" s="46"/>
      <c r="L246" s="43"/>
    </row>
    <row r="247" spans="1:12" x14ac:dyDescent="0.25">
      <c r="A247" s="44"/>
      <c r="B247" s="46"/>
      <c r="C247" s="46"/>
      <c r="D247" s="46"/>
      <c r="E247" s="46"/>
      <c r="F247" s="46"/>
      <c r="G247" s="46"/>
      <c r="H247" s="46"/>
      <c r="I247" s="46"/>
      <c r="J247" s="46"/>
      <c r="K247" s="46"/>
      <c r="L247" s="43"/>
    </row>
    <row r="248" spans="1:12" x14ac:dyDescent="0.25">
      <c r="A248" s="44"/>
      <c r="B248" s="46"/>
      <c r="C248" s="46"/>
      <c r="D248" s="46"/>
      <c r="E248" s="46"/>
      <c r="F248" s="46"/>
      <c r="G248" s="46"/>
      <c r="H248" s="46"/>
      <c r="I248" s="46"/>
      <c r="J248" s="46"/>
      <c r="K248" s="46"/>
      <c r="L248" s="43"/>
    </row>
    <row r="249" spans="1:12" x14ac:dyDescent="0.25">
      <c r="A249" s="44"/>
      <c r="B249" s="46"/>
      <c r="C249" s="46"/>
      <c r="D249" s="46"/>
      <c r="E249" s="46"/>
      <c r="F249" s="46"/>
      <c r="G249" s="46"/>
      <c r="H249" s="46"/>
      <c r="I249" s="46"/>
      <c r="J249" s="46"/>
      <c r="K249" s="46"/>
      <c r="L249" s="43"/>
    </row>
    <row r="250" spans="1:12" x14ac:dyDescent="0.25">
      <c r="A250" s="44"/>
      <c r="B250" s="46"/>
      <c r="C250" s="46"/>
      <c r="D250" s="46"/>
      <c r="E250" s="46"/>
      <c r="F250" s="46"/>
      <c r="G250" s="46"/>
      <c r="H250" s="46"/>
      <c r="I250" s="46"/>
      <c r="J250" s="46"/>
      <c r="K250" s="46"/>
      <c r="L250" s="43"/>
    </row>
    <row r="251" spans="1:12" x14ac:dyDescent="0.25">
      <c r="A251" s="44"/>
      <c r="B251" s="46"/>
      <c r="C251" s="46"/>
      <c r="D251" s="46"/>
      <c r="E251" s="46"/>
      <c r="F251" s="46"/>
      <c r="G251" s="46"/>
      <c r="H251" s="46"/>
      <c r="I251" s="46"/>
      <c r="J251" s="46"/>
      <c r="K251" s="46"/>
      <c r="L251" s="43"/>
    </row>
    <row r="252" spans="1:12" x14ac:dyDescent="0.25">
      <c r="A252" s="44"/>
      <c r="B252" s="46"/>
      <c r="C252" s="46"/>
      <c r="D252" s="46"/>
      <c r="E252" s="46"/>
      <c r="F252" s="46"/>
      <c r="G252" s="46"/>
      <c r="H252" s="46"/>
      <c r="I252" s="46"/>
      <c r="J252" s="46"/>
      <c r="K252" s="46"/>
      <c r="L252" s="43"/>
    </row>
    <row r="253" spans="1:12" x14ac:dyDescent="0.25">
      <c r="A253" s="44"/>
      <c r="B253" s="46"/>
      <c r="C253" s="46"/>
      <c r="D253" s="46"/>
      <c r="E253" s="46"/>
      <c r="F253" s="46"/>
      <c r="G253" s="46"/>
      <c r="H253" s="46"/>
      <c r="I253" s="46"/>
      <c r="J253" s="46"/>
      <c r="K253" s="46"/>
      <c r="L253" s="43"/>
    </row>
    <row r="254" spans="1:12" x14ac:dyDescent="0.25">
      <c r="A254" s="44"/>
      <c r="B254" s="46"/>
      <c r="C254" s="46"/>
      <c r="D254" s="46"/>
      <c r="E254" s="46"/>
      <c r="F254" s="46"/>
      <c r="G254" s="46"/>
      <c r="H254" s="46"/>
      <c r="I254" s="46"/>
      <c r="J254" s="46"/>
      <c r="K254" s="46"/>
      <c r="L254" s="43"/>
    </row>
    <row r="255" spans="1:12" x14ac:dyDescent="0.25">
      <c r="A255" s="44"/>
      <c r="B255" s="46"/>
      <c r="C255" s="46"/>
      <c r="D255" s="46"/>
      <c r="E255" s="46"/>
      <c r="F255" s="46"/>
      <c r="G255" s="46"/>
      <c r="H255" s="46"/>
      <c r="I255" s="46"/>
      <c r="J255" s="46"/>
      <c r="K255" s="46"/>
      <c r="L255" s="43"/>
    </row>
    <row r="256" spans="1:12" x14ac:dyDescent="0.25">
      <c r="A256" s="44"/>
      <c r="B256" s="46"/>
      <c r="C256" s="46"/>
      <c r="D256" s="46"/>
      <c r="E256" s="46"/>
      <c r="F256" s="46"/>
      <c r="G256" s="46"/>
      <c r="H256" s="46"/>
      <c r="I256" s="46"/>
      <c r="J256" s="46"/>
      <c r="K256" s="46"/>
      <c r="L256" s="43"/>
    </row>
    <row r="257" spans="1:12" x14ac:dyDescent="0.25">
      <c r="A257" s="44"/>
      <c r="B257" s="46"/>
      <c r="C257" s="46"/>
      <c r="D257" s="46"/>
      <c r="E257" s="46"/>
      <c r="F257" s="46"/>
      <c r="G257" s="46"/>
      <c r="H257" s="46"/>
      <c r="I257" s="46"/>
      <c r="J257" s="46"/>
      <c r="K257" s="46"/>
      <c r="L257" s="43"/>
    </row>
    <row r="258" spans="1:12" x14ac:dyDescent="0.25">
      <c r="A258" s="44"/>
      <c r="B258" s="46"/>
      <c r="C258" s="46"/>
      <c r="D258" s="46"/>
      <c r="E258" s="46"/>
      <c r="F258" s="46"/>
      <c r="G258" s="46"/>
      <c r="H258" s="46"/>
      <c r="I258" s="46"/>
      <c r="J258" s="46"/>
      <c r="K258" s="46"/>
      <c r="L258" s="43"/>
    </row>
    <row r="259" spans="1:12" x14ac:dyDescent="0.25">
      <c r="A259" s="44"/>
      <c r="B259" s="46"/>
      <c r="C259" s="46"/>
      <c r="D259" s="46"/>
      <c r="E259" s="46"/>
      <c r="F259" s="46"/>
      <c r="G259" s="46"/>
      <c r="H259" s="46"/>
      <c r="I259" s="46"/>
      <c r="J259" s="46"/>
      <c r="K259" s="46"/>
      <c r="L259" s="43"/>
    </row>
    <row r="260" spans="1:12" x14ac:dyDescent="0.25">
      <c r="A260" s="44"/>
      <c r="B260" s="46"/>
      <c r="C260" s="46"/>
      <c r="D260" s="46"/>
      <c r="E260" s="46"/>
      <c r="F260" s="46"/>
      <c r="G260" s="46"/>
      <c r="H260" s="46"/>
      <c r="I260" s="46"/>
      <c r="J260" s="46"/>
      <c r="K260" s="46"/>
      <c r="L260" s="43"/>
    </row>
    <row r="261" spans="1:12" x14ac:dyDescent="0.25">
      <c r="A261" s="44"/>
      <c r="B261" s="46"/>
      <c r="C261" s="46"/>
      <c r="D261" s="46"/>
      <c r="E261" s="46"/>
      <c r="F261" s="46"/>
      <c r="G261" s="46"/>
      <c r="H261" s="46"/>
      <c r="I261" s="46"/>
      <c r="J261" s="46"/>
      <c r="K261" s="46"/>
      <c r="L261" s="43"/>
    </row>
    <row r="262" spans="1:12" x14ac:dyDescent="0.25">
      <c r="A262" s="44"/>
      <c r="B262" s="46"/>
      <c r="C262" s="46"/>
      <c r="D262" s="46"/>
      <c r="E262" s="46"/>
      <c r="F262" s="46"/>
      <c r="G262" s="46"/>
      <c r="H262" s="46"/>
      <c r="I262" s="46"/>
      <c r="J262" s="46"/>
      <c r="K262" s="46"/>
      <c r="L262" s="43"/>
    </row>
    <row r="263" spans="1:12" x14ac:dyDescent="0.25">
      <c r="A263" s="44"/>
      <c r="B263" s="46"/>
      <c r="C263" s="46"/>
      <c r="D263" s="46"/>
      <c r="E263" s="46"/>
      <c r="F263" s="46"/>
      <c r="G263" s="46"/>
      <c r="H263" s="46"/>
      <c r="I263" s="46"/>
      <c r="J263" s="46"/>
      <c r="K263" s="46"/>
      <c r="L263" s="43"/>
    </row>
    <row r="264" spans="1:12" x14ac:dyDescent="0.25">
      <c r="A264" s="44"/>
      <c r="B264" s="46"/>
      <c r="C264" s="46"/>
      <c r="D264" s="46"/>
      <c r="E264" s="46"/>
      <c r="F264" s="46"/>
      <c r="G264" s="46"/>
      <c r="H264" s="46"/>
      <c r="I264" s="46"/>
      <c r="J264" s="46"/>
      <c r="K264" s="46"/>
      <c r="L264" s="43"/>
    </row>
    <row r="265" spans="1:12" x14ac:dyDescent="0.25">
      <c r="A265" s="44"/>
      <c r="B265" s="46"/>
      <c r="C265" s="46"/>
      <c r="D265" s="46"/>
      <c r="E265" s="46"/>
      <c r="F265" s="46"/>
      <c r="G265" s="46"/>
      <c r="H265" s="46"/>
      <c r="I265" s="46"/>
      <c r="J265" s="46"/>
      <c r="K265" s="46"/>
      <c r="L265" s="43"/>
    </row>
    <row r="266" spans="1:12" x14ac:dyDescent="0.25">
      <c r="A266" s="44"/>
      <c r="B266" s="46"/>
      <c r="C266" s="46"/>
      <c r="D266" s="46"/>
      <c r="E266" s="46"/>
      <c r="F266" s="46"/>
      <c r="G266" s="46"/>
      <c r="H266" s="46"/>
      <c r="I266" s="46"/>
      <c r="J266" s="46"/>
      <c r="K266" s="46"/>
      <c r="L266" s="43"/>
    </row>
    <row r="267" spans="1:12" x14ac:dyDescent="0.25">
      <c r="A267" s="44"/>
      <c r="B267" s="46"/>
      <c r="C267" s="46"/>
      <c r="D267" s="46"/>
      <c r="E267" s="46"/>
      <c r="F267" s="46"/>
      <c r="G267" s="46"/>
      <c r="H267" s="46"/>
      <c r="I267" s="46"/>
      <c r="J267" s="46"/>
      <c r="K267" s="46"/>
      <c r="L267" s="43"/>
    </row>
    <row r="268" spans="1:12" x14ac:dyDescent="0.25">
      <c r="A268" s="44"/>
      <c r="B268" s="46"/>
      <c r="C268" s="46"/>
      <c r="D268" s="46"/>
      <c r="E268" s="46"/>
      <c r="F268" s="46"/>
      <c r="G268" s="46"/>
      <c r="H268" s="46"/>
      <c r="I268" s="46"/>
      <c r="J268" s="46"/>
      <c r="K268" s="46"/>
      <c r="L268" s="43"/>
    </row>
    <row r="269" spans="1:12" x14ac:dyDescent="0.25">
      <c r="A269" s="44"/>
      <c r="B269" s="46"/>
      <c r="C269" s="46"/>
      <c r="D269" s="46"/>
      <c r="E269" s="46"/>
      <c r="F269" s="46"/>
      <c r="G269" s="46"/>
      <c r="H269" s="46"/>
      <c r="I269" s="46"/>
      <c r="J269" s="46"/>
      <c r="K269" s="46"/>
      <c r="L269" s="43"/>
    </row>
    <row r="270" spans="1:12" x14ac:dyDescent="0.25">
      <c r="A270" s="44"/>
      <c r="B270" s="46"/>
      <c r="C270" s="46"/>
      <c r="D270" s="46"/>
      <c r="E270" s="46"/>
      <c r="F270" s="46"/>
      <c r="G270" s="46"/>
      <c r="H270" s="46"/>
      <c r="I270" s="46"/>
      <c r="J270" s="46"/>
      <c r="K270" s="46"/>
      <c r="L270" s="43"/>
    </row>
    <row r="271" spans="1:12" x14ac:dyDescent="0.25">
      <c r="A271" s="44"/>
      <c r="B271" s="46"/>
      <c r="C271" s="46"/>
      <c r="D271" s="46"/>
      <c r="E271" s="46"/>
      <c r="F271" s="46"/>
      <c r="G271" s="46"/>
      <c r="H271" s="46"/>
      <c r="I271" s="46"/>
      <c r="J271" s="46"/>
      <c r="K271" s="46"/>
      <c r="L271" s="43"/>
    </row>
    <row r="272" spans="1:12" x14ac:dyDescent="0.25">
      <c r="A272" s="44"/>
      <c r="B272" s="46"/>
      <c r="C272" s="46"/>
      <c r="D272" s="46"/>
      <c r="E272" s="46"/>
      <c r="F272" s="46"/>
      <c r="G272" s="46"/>
      <c r="H272" s="46"/>
      <c r="I272" s="46"/>
      <c r="J272" s="46"/>
      <c r="K272" s="46"/>
      <c r="L272" s="43"/>
    </row>
    <row r="273" spans="1:12" x14ac:dyDescent="0.25">
      <c r="A273" s="44"/>
      <c r="B273" s="46"/>
      <c r="C273" s="46"/>
      <c r="D273" s="46"/>
      <c r="E273" s="46"/>
      <c r="F273" s="46"/>
      <c r="G273" s="46"/>
      <c r="H273" s="46"/>
      <c r="I273" s="46"/>
      <c r="J273" s="46"/>
      <c r="K273" s="46"/>
      <c r="L273" s="43"/>
    </row>
    <row r="274" spans="1:12" x14ac:dyDescent="0.25">
      <c r="A274" s="44"/>
      <c r="B274" s="46"/>
      <c r="C274" s="46"/>
      <c r="D274" s="46"/>
      <c r="E274" s="46"/>
      <c r="F274" s="46"/>
      <c r="G274" s="46"/>
      <c r="H274" s="46"/>
      <c r="I274" s="46"/>
      <c r="J274" s="46"/>
      <c r="K274" s="46"/>
      <c r="L274" s="43"/>
    </row>
    <row r="275" spans="1:12" x14ac:dyDescent="0.25">
      <c r="A275" s="44"/>
      <c r="B275" s="46"/>
      <c r="C275" s="46"/>
      <c r="D275" s="46"/>
      <c r="E275" s="46"/>
      <c r="F275" s="46"/>
      <c r="G275" s="46"/>
      <c r="H275" s="46"/>
      <c r="I275" s="46"/>
      <c r="J275" s="46"/>
      <c r="K275" s="46"/>
      <c r="L275" s="43"/>
    </row>
    <row r="276" spans="1:12" x14ac:dyDescent="0.25">
      <c r="A276" s="44"/>
      <c r="B276" s="46"/>
      <c r="C276" s="46"/>
      <c r="D276" s="46"/>
      <c r="E276" s="46"/>
      <c r="F276" s="46"/>
      <c r="G276" s="46"/>
      <c r="H276" s="46"/>
      <c r="I276" s="46"/>
      <c r="J276" s="46"/>
      <c r="K276" s="46"/>
      <c r="L276" s="43"/>
    </row>
    <row r="277" spans="1:12" x14ac:dyDescent="0.25">
      <c r="A277" s="44"/>
      <c r="B277" s="46"/>
      <c r="C277" s="46"/>
      <c r="D277" s="46"/>
      <c r="E277" s="46"/>
      <c r="F277" s="46"/>
      <c r="G277" s="46"/>
      <c r="H277" s="46"/>
      <c r="I277" s="46"/>
      <c r="J277" s="46"/>
      <c r="K277" s="46"/>
      <c r="L277" s="43"/>
    </row>
    <row r="278" spans="1:12" x14ac:dyDescent="0.25">
      <c r="A278" s="44"/>
      <c r="B278" s="46"/>
      <c r="C278" s="46"/>
      <c r="D278" s="46"/>
      <c r="E278" s="46"/>
      <c r="F278" s="46"/>
      <c r="G278" s="46"/>
      <c r="H278" s="46"/>
      <c r="I278" s="46"/>
      <c r="J278" s="46"/>
      <c r="K278" s="46"/>
      <c r="L278" s="43"/>
    </row>
    <row r="279" spans="1:12" x14ac:dyDescent="0.25">
      <c r="A279" s="44"/>
      <c r="B279" s="46"/>
      <c r="C279" s="46"/>
      <c r="D279" s="46"/>
      <c r="E279" s="46"/>
      <c r="F279" s="46"/>
      <c r="G279" s="46"/>
      <c r="H279" s="46"/>
      <c r="I279" s="46"/>
      <c r="J279" s="46"/>
      <c r="K279" s="46"/>
      <c r="L279" s="43"/>
    </row>
    <row r="280" spans="1:12" x14ac:dyDescent="0.25">
      <c r="A280" s="44"/>
      <c r="B280" s="46"/>
      <c r="C280" s="46"/>
      <c r="D280" s="46"/>
      <c r="E280" s="46"/>
      <c r="F280" s="46"/>
      <c r="G280" s="46"/>
      <c r="H280" s="46"/>
      <c r="I280" s="46"/>
      <c r="J280" s="46"/>
      <c r="K280" s="46"/>
      <c r="L280" s="43"/>
    </row>
    <row r="281" spans="1:12" x14ac:dyDescent="0.25">
      <c r="A281" s="44"/>
      <c r="B281" s="46"/>
      <c r="C281" s="46"/>
      <c r="D281" s="46"/>
      <c r="E281" s="46"/>
      <c r="F281" s="46"/>
      <c r="G281" s="46"/>
      <c r="H281" s="46"/>
      <c r="I281" s="46"/>
      <c r="J281" s="46"/>
      <c r="K281" s="46"/>
      <c r="L281" s="43"/>
    </row>
    <row r="282" spans="1:12" x14ac:dyDescent="0.25">
      <c r="A282" s="44"/>
      <c r="B282" s="46"/>
      <c r="C282" s="46"/>
      <c r="D282" s="46"/>
      <c r="E282" s="46"/>
      <c r="F282" s="46"/>
      <c r="G282" s="46"/>
      <c r="H282" s="46"/>
      <c r="I282" s="46"/>
      <c r="J282" s="46"/>
      <c r="K282" s="46"/>
      <c r="L282" s="43"/>
    </row>
    <row r="283" spans="1:12" x14ac:dyDescent="0.25">
      <c r="A283" s="44"/>
      <c r="B283" s="46"/>
      <c r="C283" s="46"/>
      <c r="D283" s="46"/>
      <c r="E283" s="46"/>
      <c r="F283" s="46"/>
      <c r="G283" s="46"/>
      <c r="H283" s="46"/>
      <c r="I283" s="46"/>
      <c r="J283" s="46"/>
      <c r="K283" s="46"/>
      <c r="L283" s="43"/>
    </row>
    <row r="284" spans="1:12" x14ac:dyDescent="0.25">
      <c r="A284" s="44"/>
      <c r="B284" s="46"/>
      <c r="C284" s="46"/>
      <c r="D284" s="46"/>
      <c r="E284" s="46"/>
      <c r="F284" s="46"/>
      <c r="G284" s="46"/>
      <c r="H284" s="46"/>
      <c r="I284" s="46"/>
      <c r="J284" s="46"/>
      <c r="K284" s="46"/>
      <c r="L284" s="43"/>
    </row>
    <row r="285" spans="1:12" x14ac:dyDescent="0.25">
      <c r="A285" s="44"/>
      <c r="B285" s="46"/>
      <c r="C285" s="46"/>
      <c r="D285" s="46"/>
      <c r="E285" s="46"/>
      <c r="F285" s="46"/>
      <c r="G285" s="46"/>
      <c r="H285" s="46"/>
      <c r="I285" s="46"/>
      <c r="J285" s="46"/>
      <c r="K285" s="46"/>
      <c r="L285" s="43"/>
    </row>
    <row r="286" spans="1:12" x14ac:dyDescent="0.25">
      <c r="A286" s="44"/>
      <c r="B286" s="46"/>
      <c r="C286" s="46"/>
      <c r="D286" s="46"/>
      <c r="E286" s="46"/>
      <c r="F286" s="46"/>
      <c r="G286" s="46"/>
      <c r="H286" s="46"/>
      <c r="I286" s="46"/>
      <c r="J286" s="46"/>
      <c r="K286" s="46"/>
      <c r="L286" s="43"/>
    </row>
    <row r="287" spans="1:12" x14ac:dyDescent="0.25">
      <c r="A287" s="44"/>
      <c r="B287" s="46"/>
      <c r="C287" s="46"/>
      <c r="D287" s="46"/>
      <c r="E287" s="46"/>
      <c r="F287" s="46"/>
      <c r="G287" s="46"/>
      <c r="H287" s="46"/>
      <c r="I287" s="46"/>
      <c r="J287" s="46"/>
      <c r="K287" s="46"/>
      <c r="L287" s="43"/>
    </row>
    <row r="288" spans="1:12" x14ac:dyDescent="0.25">
      <c r="A288" s="44"/>
      <c r="B288" s="46"/>
      <c r="C288" s="46"/>
      <c r="D288" s="46"/>
      <c r="E288" s="46"/>
      <c r="F288" s="46"/>
      <c r="G288" s="46"/>
      <c r="H288" s="46"/>
      <c r="I288" s="46"/>
      <c r="J288" s="46"/>
      <c r="K288" s="46"/>
      <c r="L288" s="43"/>
    </row>
    <row r="289" spans="1:12" x14ac:dyDescent="0.25">
      <c r="A289" s="44"/>
      <c r="B289" s="46"/>
      <c r="C289" s="46"/>
      <c r="D289" s="46"/>
      <c r="E289" s="46"/>
      <c r="F289" s="46"/>
      <c r="G289" s="46"/>
      <c r="H289" s="46"/>
      <c r="I289" s="46"/>
      <c r="J289" s="46"/>
      <c r="K289" s="46"/>
      <c r="L289" s="43"/>
    </row>
    <row r="290" spans="1:12" x14ac:dyDescent="0.25">
      <c r="A290" s="44"/>
      <c r="B290" s="46"/>
      <c r="C290" s="46"/>
      <c r="D290" s="46"/>
      <c r="E290" s="46"/>
      <c r="F290" s="46"/>
      <c r="G290" s="46"/>
      <c r="H290" s="46"/>
      <c r="I290" s="46"/>
      <c r="J290" s="46"/>
      <c r="K290" s="46"/>
      <c r="L290" s="43"/>
    </row>
    <row r="291" spans="1:12" x14ac:dyDescent="0.25">
      <c r="A291" s="44"/>
      <c r="B291" s="46"/>
      <c r="C291" s="46"/>
      <c r="D291" s="46"/>
      <c r="E291" s="46"/>
      <c r="F291" s="46"/>
      <c r="G291" s="46"/>
      <c r="H291" s="46"/>
      <c r="I291" s="46"/>
      <c r="J291" s="46"/>
      <c r="K291" s="46"/>
      <c r="L291" s="43"/>
    </row>
    <row r="292" spans="1:12" x14ac:dyDescent="0.25">
      <c r="A292" s="44"/>
      <c r="B292" s="46"/>
      <c r="C292" s="46"/>
      <c r="D292" s="46"/>
      <c r="E292" s="46"/>
      <c r="F292" s="46"/>
      <c r="G292" s="46"/>
      <c r="H292" s="46"/>
      <c r="I292" s="46"/>
      <c r="J292" s="46"/>
      <c r="K292" s="46"/>
      <c r="L292" s="43"/>
    </row>
    <row r="293" spans="1:12" x14ac:dyDescent="0.25">
      <c r="A293" s="44"/>
      <c r="B293" s="46"/>
      <c r="C293" s="46"/>
      <c r="D293" s="46"/>
      <c r="E293" s="46"/>
      <c r="F293" s="46"/>
      <c r="G293" s="46"/>
      <c r="H293" s="46"/>
      <c r="I293" s="46"/>
      <c r="J293" s="46"/>
      <c r="K293" s="46"/>
      <c r="L293" s="43"/>
    </row>
    <row r="294" spans="1:12" x14ac:dyDescent="0.25">
      <c r="A294" s="44"/>
      <c r="B294" s="46"/>
      <c r="C294" s="46"/>
      <c r="D294" s="46"/>
      <c r="E294" s="46"/>
      <c r="F294" s="46"/>
      <c r="G294" s="46"/>
      <c r="H294" s="46"/>
      <c r="I294" s="46"/>
      <c r="J294" s="46"/>
      <c r="K294" s="46"/>
      <c r="L294" s="43"/>
    </row>
    <row r="295" spans="1:12" x14ac:dyDescent="0.25">
      <c r="A295" s="44"/>
      <c r="B295" s="46"/>
      <c r="C295" s="46"/>
      <c r="D295" s="46"/>
      <c r="E295" s="46"/>
      <c r="F295" s="46"/>
      <c r="G295" s="46"/>
      <c r="H295" s="46"/>
      <c r="I295" s="46"/>
      <c r="J295" s="46"/>
      <c r="K295" s="46"/>
      <c r="L295" s="43"/>
    </row>
    <row r="296" spans="1:12" x14ac:dyDescent="0.25">
      <c r="A296" s="44"/>
      <c r="B296" s="46"/>
      <c r="C296" s="46"/>
      <c r="D296" s="46"/>
      <c r="E296" s="46"/>
      <c r="F296" s="46"/>
      <c r="G296" s="46"/>
      <c r="H296" s="46"/>
      <c r="I296" s="46"/>
      <c r="J296" s="46"/>
      <c r="K296" s="46"/>
      <c r="L296" s="43"/>
    </row>
    <row r="297" spans="1:12" x14ac:dyDescent="0.25">
      <c r="A297" s="44"/>
      <c r="B297" s="46"/>
      <c r="C297" s="46"/>
      <c r="D297" s="46"/>
      <c r="E297" s="46"/>
      <c r="F297" s="46"/>
      <c r="G297" s="46"/>
      <c r="H297" s="46"/>
      <c r="I297" s="46"/>
      <c r="J297" s="46"/>
      <c r="K297" s="46"/>
      <c r="L297" s="43"/>
    </row>
    <row r="298" spans="1:12" x14ac:dyDescent="0.25">
      <c r="A298" s="44"/>
      <c r="B298" s="46"/>
      <c r="C298" s="46"/>
      <c r="D298" s="46"/>
      <c r="E298" s="46"/>
      <c r="F298" s="46"/>
      <c r="G298" s="46"/>
      <c r="H298" s="46"/>
      <c r="I298" s="46"/>
      <c r="J298" s="46"/>
      <c r="K298" s="46"/>
      <c r="L298" s="43"/>
    </row>
    <row r="299" spans="1:12" x14ac:dyDescent="0.25">
      <c r="A299" s="44"/>
      <c r="B299" s="46"/>
      <c r="C299" s="46"/>
      <c r="D299" s="46"/>
      <c r="E299" s="46"/>
      <c r="F299" s="46"/>
      <c r="G299" s="46"/>
      <c r="H299" s="46"/>
      <c r="I299" s="46"/>
      <c r="J299" s="46"/>
      <c r="K299" s="46"/>
      <c r="L299" s="43"/>
    </row>
    <row r="300" spans="1:12" x14ac:dyDescent="0.25">
      <c r="A300" s="44"/>
      <c r="B300" s="46"/>
      <c r="C300" s="46"/>
      <c r="D300" s="46"/>
      <c r="E300" s="46"/>
      <c r="F300" s="46"/>
      <c r="G300" s="46"/>
      <c r="H300" s="46"/>
      <c r="I300" s="46"/>
      <c r="J300" s="46"/>
      <c r="K300" s="46"/>
      <c r="L300" s="43"/>
    </row>
    <row r="301" spans="1:12" x14ac:dyDescent="0.25">
      <c r="A301" s="44"/>
      <c r="B301" s="46"/>
      <c r="C301" s="46"/>
      <c r="D301" s="46"/>
      <c r="E301" s="46"/>
      <c r="F301" s="46"/>
      <c r="G301" s="46"/>
      <c r="H301" s="46"/>
      <c r="I301" s="46"/>
      <c r="J301" s="46"/>
      <c r="K301" s="46"/>
      <c r="L301" s="43"/>
    </row>
    <row r="302" spans="1:12" x14ac:dyDescent="0.25">
      <c r="A302" s="44"/>
      <c r="B302" s="46"/>
      <c r="C302" s="46"/>
      <c r="D302" s="46"/>
      <c r="E302" s="46"/>
      <c r="F302" s="46"/>
      <c r="G302" s="46"/>
      <c r="H302" s="46"/>
      <c r="I302" s="46"/>
      <c r="J302" s="46"/>
      <c r="K302" s="46"/>
      <c r="L302" s="43"/>
    </row>
    <row r="303" spans="1:12" x14ac:dyDescent="0.25">
      <c r="A303" s="44"/>
      <c r="B303" s="46"/>
      <c r="C303" s="46"/>
      <c r="D303" s="46"/>
      <c r="E303" s="46"/>
      <c r="F303" s="46"/>
      <c r="G303" s="46"/>
      <c r="H303" s="46"/>
      <c r="I303" s="46"/>
      <c r="J303" s="46"/>
      <c r="K303" s="46"/>
      <c r="L303" s="43"/>
    </row>
    <row r="304" spans="1:12" x14ac:dyDescent="0.25">
      <c r="A304" s="44"/>
      <c r="B304" s="46"/>
      <c r="C304" s="46"/>
      <c r="D304" s="46"/>
      <c r="E304" s="46"/>
      <c r="F304" s="46"/>
      <c r="G304" s="46"/>
      <c r="H304" s="46"/>
      <c r="I304" s="46"/>
      <c r="J304" s="46"/>
      <c r="K304" s="46"/>
      <c r="L304" s="43"/>
    </row>
    <row r="305" spans="1:12" x14ac:dyDescent="0.25">
      <c r="A305" s="44"/>
      <c r="B305" s="46"/>
      <c r="C305" s="46"/>
      <c r="D305" s="46"/>
      <c r="E305" s="46"/>
      <c r="F305" s="46"/>
      <c r="G305" s="46"/>
      <c r="H305" s="46"/>
      <c r="I305" s="46"/>
      <c r="J305" s="46"/>
      <c r="K305" s="46"/>
      <c r="L305" s="43"/>
    </row>
    <row r="306" spans="1:12" x14ac:dyDescent="0.25">
      <c r="A306" s="44"/>
      <c r="B306" s="46"/>
      <c r="C306" s="46"/>
      <c r="D306" s="46"/>
      <c r="E306" s="46"/>
      <c r="F306" s="46"/>
      <c r="G306" s="46"/>
      <c r="H306" s="46"/>
      <c r="I306" s="46"/>
      <c r="J306" s="46"/>
      <c r="K306" s="46"/>
      <c r="L306" s="43"/>
    </row>
    <row r="307" spans="1:12" x14ac:dyDescent="0.25">
      <c r="A307" s="44"/>
      <c r="B307" s="46"/>
      <c r="C307" s="46"/>
      <c r="D307" s="46"/>
      <c r="E307" s="46"/>
      <c r="F307" s="46"/>
      <c r="G307" s="46"/>
      <c r="H307" s="46"/>
      <c r="I307" s="46"/>
      <c r="J307" s="46"/>
      <c r="K307" s="46"/>
      <c r="L307" s="43"/>
    </row>
    <row r="308" spans="1:12" x14ac:dyDescent="0.25">
      <c r="A308" s="44"/>
      <c r="B308" s="46"/>
      <c r="C308" s="46"/>
      <c r="D308" s="46"/>
      <c r="E308" s="46"/>
      <c r="F308" s="46"/>
      <c r="G308" s="46"/>
      <c r="H308" s="46"/>
      <c r="I308" s="46"/>
      <c r="J308" s="46"/>
      <c r="K308" s="46"/>
      <c r="L308" s="43"/>
    </row>
    <row r="309" spans="1:12" x14ac:dyDescent="0.25">
      <c r="A309" s="44"/>
      <c r="B309" s="46"/>
      <c r="C309" s="46"/>
      <c r="D309" s="46"/>
      <c r="E309" s="46"/>
      <c r="F309" s="46"/>
      <c r="G309" s="46"/>
      <c r="H309" s="46"/>
      <c r="I309" s="46"/>
      <c r="J309" s="46"/>
      <c r="K309" s="46"/>
      <c r="L309" s="43"/>
    </row>
    <row r="310" spans="1:12" x14ac:dyDescent="0.25">
      <c r="A310" s="44"/>
      <c r="B310" s="46"/>
      <c r="C310" s="46"/>
      <c r="D310" s="46"/>
      <c r="E310" s="46"/>
      <c r="F310" s="46"/>
      <c r="G310" s="46"/>
      <c r="H310" s="46"/>
      <c r="I310" s="46"/>
      <c r="J310" s="46"/>
      <c r="K310" s="46"/>
      <c r="L310" s="43"/>
    </row>
    <row r="311" spans="1:12" x14ac:dyDescent="0.25">
      <c r="A311" s="44"/>
      <c r="B311" s="46"/>
      <c r="C311" s="46"/>
      <c r="D311" s="46"/>
      <c r="E311" s="46"/>
      <c r="F311" s="46"/>
      <c r="G311" s="46"/>
      <c r="H311" s="46"/>
      <c r="I311" s="46"/>
      <c r="J311" s="46"/>
      <c r="K311" s="46"/>
      <c r="L311" s="43"/>
    </row>
    <row r="312" spans="1:12" x14ac:dyDescent="0.25">
      <c r="A312" s="44"/>
      <c r="B312" s="46"/>
      <c r="C312" s="46"/>
      <c r="D312" s="46"/>
      <c r="E312" s="46"/>
      <c r="F312" s="46"/>
      <c r="G312" s="46"/>
      <c r="H312" s="46"/>
      <c r="I312" s="46"/>
      <c r="J312" s="46"/>
      <c r="K312" s="46"/>
      <c r="L312" s="43"/>
    </row>
    <row r="313" spans="1:12" x14ac:dyDescent="0.25">
      <c r="A313" s="44"/>
      <c r="B313" s="46"/>
      <c r="C313" s="46"/>
      <c r="D313" s="46"/>
      <c r="E313" s="46"/>
      <c r="F313" s="46"/>
      <c r="G313" s="46"/>
      <c r="H313" s="46"/>
      <c r="I313" s="46"/>
      <c r="J313" s="46"/>
      <c r="K313" s="46"/>
      <c r="L313" s="43"/>
    </row>
    <row r="314" spans="1:12" x14ac:dyDescent="0.25">
      <c r="A314" s="44"/>
      <c r="B314" s="46"/>
      <c r="C314" s="46"/>
      <c r="D314" s="46"/>
      <c r="E314" s="46"/>
      <c r="F314" s="46"/>
      <c r="G314" s="46"/>
      <c r="H314" s="46"/>
      <c r="I314" s="46"/>
      <c r="J314" s="46"/>
      <c r="K314" s="46"/>
      <c r="L314" s="43"/>
    </row>
    <row r="315" spans="1:12" x14ac:dyDescent="0.25">
      <c r="A315" s="44"/>
      <c r="B315" s="46"/>
      <c r="C315" s="46"/>
      <c r="D315" s="46"/>
      <c r="E315" s="46"/>
      <c r="F315" s="46"/>
      <c r="G315" s="46"/>
      <c r="H315" s="46"/>
      <c r="I315" s="46"/>
      <c r="J315" s="46"/>
      <c r="K315" s="46"/>
      <c r="L315" s="43"/>
    </row>
    <row r="316" spans="1:12" x14ac:dyDescent="0.25">
      <c r="A316" s="44"/>
      <c r="B316" s="46"/>
      <c r="C316" s="46"/>
      <c r="D316" s="46"/>
      <c r="E316" s="46"/>
      <c r="F316" s="46"/>
      <c r="G316" s="46"/>
      <c r="H316" s="46"/>
      <c r="I316" s="46"/>
      <c r="J316" s="46"/>
      <c r="K316" s="46"/>
      <c r="L316" s="43"/>
    </row>
    <row r="317" spans="1:12" x14ac:dyDescent="0.25">
      <c r="A317" s="44"/>
      <c r="B317" s="46"/>
      <c r="C317" s="46"/>
      <c r="D317" s="46"/>
      <c r="E317" s="46"/>
      <c r="F317" s="46"/>
      <c r="G317" s="46"/>
      <c r="H317" s="46"/>
      <c r="I317" s="46"/>
      <c r="J317" s="46"/>
      <c r="K317" s="46"/>
      <c r="L317" s="43"/>
    </row>
    <row r="318" spans="1:12" x14ac:dyDescent="0.25">
      <c r="A318" s="44"/>
      <c r="B318" s="46"/>
      <c r="C318" s="46"/>
      <c r="D318" s="46"/>
      <c r="E318" s="46"/>
      <c r="F318" s="46"/>
      <c r="G318" s="46"/>
      <c r="H318" s="46"/>
      <c r="I318" s="46"/>
      <c r="J318" s="46"/>
      <c r="K318" s="46"/>
      <c r="L318" s="43"/>
    </row>
    <row r="319" spans="1:12" x14ac:dyDescent="0.25">
      <c r="A319" s="44"/>
      <c r="B319" s="46"/>
      <c r="C319" s="46"/>
      <c r="D319" s="46"/>
      <c r="E319" s="46"/>
      <c r="F319" s="46"/>
      <c r="G319" s="46"/>
      <c r="H319" s="46"/>
      <c r="I319" s="46"/>
      <c r="J319" s="46"/>
      <c r="K319" s="46"/>
      <c r="L319" s="43"/>
    </row>
    <row r="320" spans="1:12" x14ac:dyDescent="0.25">
      <c r="A320" s="44"/>
      <c r="B320" s="46"/>
      <c r="C320" s="46"/>
      <c r="D320" s="46"/>
      <c r="E320" s="46"/>
      <c r="F320" s="46"/>
      <c r="G320" s="46"/>
      <c r="H320" s="46"/>
      <c r="I320" s="46"/>
      <c r="J320" s="46"/>
      <c r="K320" s="46"/>
      <c r="L320" s="43"/>
    </row>
    <row r="321" spans="1:12" x14ac:dyDescent="0.25">
      <c r="A321" s="44"/>
      <c r="B321" s="46"/>
      <c r="C321" s="46"/>
      <c r="D321" s="46"/>
      <c r="E321" s="46"/>
      <c r="F321" s="46"/>
      <c r="G321" s="46"/>
      <c r="H321" s="46"/>
      <c r="I321" s="46"/>
      <c r="J321" s="46"/>
      <c r="K321" s="46"/>
      <c r="L321" s="43"/>
    </row>
    <row r="322" spans="1:12" x14ac:dyDescent="0.25">
      <c r="A322" s="44"/>
      <c r="B322" s="46"/>
      <c r="C322" s="46"/>
      <c r="D322" s="46"/>
      <c r="E322" s="46"/>
      <c r="F322" s="46"/>
      <c r="G322" s="46"/>
      <c r="H322" s="46"/>
      <c r="I322" s="46"/>
      <c r="J322" s="46"/>
      <c r="K322" s="46"/>
      <c r="L322" s="43"/>
    </row>
    <row r="323" spans="1:12" x14ac:dyDescent="0.25">
      <c r="A323" s="44"/>
      <c r="B323" s="46"/>
      <c r="C323" s="46"/>
      <c r="D323" s="46"/>
      <c r="E323" s="46"/>
      <c r="F323" s="46"/>
      <c r="G323" s="46"/>
      <c r="H323" s="46"/>
      <c r="I323" s="46"/>
      <c r="J323" s="46"/>
      <c r="K323" s="46"/>
      <c r="L323" s="43"/>
    </row>
    <row r="324" spans="1:12" x14ac:dyDescent="0.25">
      <c r="A324" s="44"/>
      <c r="B324" s="46"/>
      <c r="C324" s="46"/>
      <c r="D324" s="46"/>
      <c r="E324" s="46"/>
      <c r="F324" s="46"/>
      <c r="G324" s="46"/>
      <c r="H324" s="46"/>
      <c r="I324" s="46"/>
      <c r="J324" s="46"/>
      <c r="K324" s="46"/>
      <c r="L324" s="43"/>
    </row>
    <row r="325" spans="1:12" x14ac:dyDescent="0.25">
      <c r="A325" s="44"/>
      <c r="B325" s="46"/>
      <c r="C325" s="46"/>
      <c r="D325" s="46"/>
      <c r="E325" s="46"/>
      <c r="F325" s="46"/>
      <c r="G325" s="46"/>
      <c r="H325" s="46"/>
      <c r="I325" s="46"/>
      <c r="J325" s="46"/>
      <c r="K325" s="46"/>
      <c r="L325" s="43"/>
    </row>
    <row r="326" spans="1:12" x14ac:dyDescent="0.25">
      <c r="A326" s="44"/>
      <c r="B326" s="46"/>
      <c r="C326" s="46"/>
      <c r="D326" s="46"/>
      <c r="E326" s="46"/>
      <c r="F326" s="46"/>
      <c r="G326" s="46"/>
      <c r="H326" s="46"/>
      <c r="I326" s="46"/>
      <c r="J326" s="46"/>
      <c r="K326" s="46"/>
      <c r="L326" s="43"/>
    </row>
    <row r="327" spans="1:12" x14ac:dyDescent="0.25">
      <c r="A327" s="44"/>
      <c r="B327" s="46"/>
      <c r="C327" s="46"/>
      <c r="D327" s="46"/>
      <c r="E327" s="46"/>
      <c r="F327" s="46"/>
      <c r="G327" s="46"/>
      <c r="H327" s="46"/>
      <c r="I327" s="46"/>
      <c r="J327" s="46"/>
      <c r="K327" s="46"/>
      <c r="L327" s="43"/>
    </row>
    <row r="328" spans="1:12" x14ac:dyDescent="0.25">
      <c r="A328" s="44"/>
      <c r="B328" s="46"/>
      <c r="C328" s="46"/>
      <c r="D328" s="46"/>
      <c r="E328" s="46"/>
      <c r="F328" s="46"/>
      <c r="G328" s="46"/>
      <c r="H328" s="46"/>
      <c r="I328" s="46"/>
      <c r="J328" s="46"/>
      <c r="K328" s="46"/>
      <c r="L328" s="43"/>
    </row>
    <row r="329" spans="1:12" x14ac:dyDescent="0.25">
      <c r="A329" s="44"/>
      <c r="B329" s="46"/>
      <c r="C329" s="46"/>
      <c r="D329" s="46"/>
      <c r="E329" s="46"/>
      <c r="F329" s="46"/>
      <c r="G329" s="46"/>
      <c r="H329" s="46"/>
      <c r="I329" s="46"/>
      <c r="J329" s="46"/>
      <c r="K329" s="46"/>
      <c r="L329" s="43"/>
    </row>
    <row r="330" spans="1:12" x14ac:dyDescent="0.25">
      <c r="A330" s="44"/>
      <c r="B330" s="46"/>
      <c r="C330" s="46"/>
      <c r="D330" s="46"/>
      <c r="E330" s="46"/>
      <c r="F330" s="46"/>
      <c r="G330" s="46"/>
      <c r="H330" s="46"/>
      <c r="I330" s="46"/>
      <c r="J330" s="46"/>
      <c r="K330" s="46"/>
      <c r="L330" s="43"/>
    </row>
    <row r="331" spans="1:12" x14ac:dyDescent="0.25">
      <c r="A331" s="44"/>
      <c r="B331" s="46"/>
      <c r="C331" s="46"/>
      <c r="D331" s="46"/>
      <c r="E331" s="46"/>
      <c r="F331" s="46"/>
      <c r="G331" s="46"/>
      <c r="H331" s="46"/>
      <c r="I331" s="46"/>
      <c r="J331" s="46"/>
      <c r="K331" s="46"/>
      <c r="L331" s="43"/>
    </row>
    <row r="332" spans="1:12" x14ac:dyDescent="0.25">
      <c r="A332" s="44"/>
      <c r="B332" s="46"/>
      <c r="C332" s="46"/>
      <c r="D332" s="46"/>
      <c r="E332" s="46"/>
      <c r="F332" s="46"/>
      <c r="G332" s="46"/>
      <c r="H332" s="46"/>
      <c r="I332" s="46"/>
      <c r="J332" s="46"/>
      <c r="K332" s="46"/>
      <c r="L332" s="43"/>
    </row>
    <row r="333" spans="1:12" x14ac:dyDescent="0.25">
      <c r="A333" s="44"/>
      <c r="B333" s="46"/>
      <c r="C333" s="46"/>
      <c r="D333" s="46"/>
      <c r="E333" s="46"/>
      <c r="F333" s="46"/>
      <c r="G333" s="46"/>
      <c r="H333" s="46"/>
      <c r="I333" s="46"/>
      <c r="J333" s="46"/>
      <c r="K333" s="46"/>
      <c r="L333" s="43"/>
    </row>
    <row r="334" spans="1:12" x14ac:dyDescent="0.25">
      <c r="A334" s="44"/>
      <c r="B334" s="46"/>
      <c r="C334" s="46"/>
      <c r="D334" s="46"/>
      <c r="E334" s="46"/>
      <c r="F334" s="46"/>
      <c r="G334" s="46"/>
      <c r="H334" s="46"/>
      <c r="I334" s="46"/>
      <c r="J334" s="46"/>
      <c r="K334" s="46"/>
      <c r="L334" s="43"/>
    </row>
    <row r="335" spans="1:12" x14ac:dyDescent="0.25">
      <c r="A335" s="44"/>
      <c r="B335" s="46"/>
      <c r="C335" s="46"/>
      <c r="D335" s="46"/>
      <c r="E335" s="46"/>
      <c r="F335" s="46"/>
      <c r="G335" s="46"/>
      <c r="H335" s="46"/>
      <c r="I335" s="46"/>
      <c r="J335" s="46"/>
      <c r="K335" s="46"/>
      <c r="L335" s="43"/>
    </row>
    <row r="336" spans="1:12" x14ac:dyDescent="0.25">
      <c r="A336" s="44"/>
      <c r="B336" s="46"/>
      <c r="C336" s="46"/>
      <c r="D336" s="46"/>
      <c r="E336" s="46"/>
      <c r="F336" s="46"/>
      <c r="G336" s="46"/>
      <c r="H336" s="46"/>
      <c r="I336" s="46"/>
      <c r="J336" s="46"/>
      <c r="K336" s="46"/>
      <c r="L336" s="43"/>
    </row>
    <row r="337" spans="1:12" x14ac:dyDescent="0.25">
      <c r="A337" s="44"/>
      <c r="B337" s="46"/>
      <c r="C337" s="46"/>
      <c r="D337" s="46"/>
      <c r="E337" s="46"/>
      <c r="F337" s="46"/>
      <c r="G337" s="46"/>
      <c r="H337" s="46"/>
      <c r="I337" s="46"/>
      <c r="J337" s="46"/>
      <c r="K337" s="46"/>
      <c r="L337" s="43"/>
    </row>
    <row r="338" spans="1:12" x14ac:dyDescent="0.25">
      <c r="A338" s="44"/>
      <c r="B338" s="46"/>
      <c r="C338" s="46"/>
      <c r="D338" s="46"/>
      <c r="E338" s="46"/>
      <c r="F338" s="46"/>
      <c r="G338" s="46"/>
      <c r="H338" s="46"/>
      <c r="I338" s="46"/>
      <c r="J338" s="46"/>
      <c r="K338" s="46"/>
      <c r="L338" s="43"/>
    </row>
    <row r="339" spans="1:12" x14ac:dyDescent="0.25">
      <c r="A339" s="44"/>
      <c r="B339" s="46"/>
      <c r="C339" s="46"/>
      <c r="D339" s="46"/>
      <c r="E339" s="46"/>
      <c r="F339" s="46"/>
      <c r="G339" s="46"/>
      <c r="H339" s="46"/>
      <c r="I339" s="46"/>
      <c r="J339" s="46"/>
      <c r="K339" s="46"/>
      <c r="L339" s="43"/>
    </row>
    <row r="340" spans="1:12" x14ac:dyDescent="0.25">
      <c r="A340" s="44"/>
      <c r="B340" s="46"/>
      <c r="C340" s="46"/>
      <c r="D340" s="46"/>
      <c r="E340" s="46"/>
      <c r="F340" s="46"/>
      <c r="G340" s="46"/>
      <c r="H340" s="46"/>
      <c r="I340" s="46"/>
      <c r="J340" s="46"/>
      <c r="K340" s="46"/>
      <c r="L340" s="43"/>
    </row>
    <row r="341" spans="1:12" x14ac:dyDescent="0.25">
      <c r="A341" s="44"/>
      <c r="B341" s="46"/>
      <c r="C341" s="46"/>
      <c r="D341" s="46"/>
      <c r="E341" s="46"/>
      <c r="F341" s="46"/>
      <c r="G341" s="46"/>
      <c r="H341" s="46"/>
      <c r="I341" s="46"/>
      <c r="J341" s="46"/>
      <c r="K341" s="46"/>
      <c r="L341" s="43"/>
    </row>
    <row r="342" spans="1:12" x14ac:dyDescent="0.25">
      <c r="A342" s="44"/>
      <c r="B342" s="46"/>
      <c r="C342" s="46"/>
      <c r="D342" s="46"/>
      <c r="E342" s="46"/>
      <c r="F342" s="46"/>
      <c r="G342" s="46"/>
      <c r="H342" s="46"/>
      <c r="I342" s="46"/>
      <c r="J342" s="46"/>
      <c r="K342" s="46"/>
      <c r="L342" s="43"/>
    </row>
    <row r="343" spans="1:12" x14ac:dyDescent="0.25">
      <c r="A343" s="44"/>
      <c r="B343" s="46"/>
      <c r="C343" s="46"/>
      <c r="D343" s="46"/>
      <c r="E343" s="46"/>
      <c r="F343" s="46"/>
      <c r="G343" s="46"/>
      <c r="H343" s="46"/>
      <c r="I343" s="46"/>
      <c r="J343" s="46"/>
      <c r="K343" s="46"/>
      <c r="L343" s="43"/>
    </row>
    <row r="344" spans="1:12" x14ac:dyDescent="0.25">
      <c r="A344" s="44"/>
      <c r="B344" s="46"/>
      <c r="C344" s="46"/>
      <c r="D344" s="46"/>
      <c r="E344" s="46"/>
      <c r="F344" s="46"/>
      <c r="G344" s="46"/>
      <c r="H344" s="46"/>
      <c r="I344" s="46"/>
      <c r="J344" s="46"/>
      <c r="K344" s="46"/>
      <c r="L344" s="43"/>
    </row>
    <row r="345" spans="1:12" x14ac:dyDescent="0.25">
      <c r="A345" s="44"/>
      <c r="B345" s="46"/>
      <c r="C345" s="46"/>
      <c r="D345" s="46"/>
      <c r="E345" s="46"/>
      <c r="F345" s="46"/>
      <c r="G345" s="46"/>
      <c r="H345" s="46"/>
      <c r="I345" s="46"/>
      <c r="J345" s="46"/>
      <c r="K345" s="46"/>
      <c r="L345" s="43"/>
    </row>
    <row r="346" spans="1:12" x14ac:dyDescent="0.25">
      <c r="A346" s="44"/>
      <c r="B346" s="46"/>
      <c r="C346" s="46"/>
      <c r="D346" s="46"/>
      <c r="E346" s="46"/>
      <c r="F346" s="46"/>
      <c r="G346" s="46"/>
      <c r="H346" s="46"/>
      <c r="I346" s="46"/>
      <c r="J346" s="46"/>
      <c r="K346" s="46"/>
      <c r="L346" s="43"/>
    </row>
    <row r="347" spans="1:12" x14ac:dyDescent="0.25">
      <c r="A347" s="44"/>
      <c r="B347" s="46"/>
      <c r="C347" s="46"/>
      <c r="D347" s="46"/>
      <c r="E347" s="46"/>
      <c r="F347" s="46"/>
      <c r="G347" s="46"/>
      <c r="H347" s="46"/>
      <c r="I347" s="46"/>
      <c r="J347" s="46"/>
      <c r="K347" s="46"/>
      <c r="L347" s="43"/>
    </row>
    <row r="348" spans="1:12" x14ac:dyDescent="0.25">
      <c r="A348" s="44"/>
      <c r="B348" s="46"/>
      <c r="C348" s="46"/>
      <c r="D348" s="46"/>
      <c r="E348" s="46"/>
      <c r="F348" s="46"/>
      <c r="G348" s="46"/>
      <c r="H348" s="46"/>
      <c r="I348" s="46"/>
      <c r="J348" s="46"/>
      <c r="K348" s="46"/>
      <c r="L348" s="43"/>
    </row>
    <row r="349" spans="1:12" x14ac:dyDescent="0.25">
      <c r="A349" s="44"/>
      <c r="B349" s="46"/>
      <c r="C349" s="46"/>
      <c r="D349" s="46"/>
      <c r="E349" s="46"/>
      <c r="F349" s="46"/>
      <c r="G349" s="46"/>
      <c r="H349" s="46"/>
      <c r="I349" s="46"/>
      <c r="J349" s="46"/>
      <c r="K349" s="46"/>
      <c r="L349" s="43"/>
    </row>
    <row r="350" spans="1:12" x14ac:dyDescent="0.25">
      <c r="A350" s="44"/>
      <c r="B350" s="46"/>
      <c r="C350" s="46"/>
      <c r="D350" s="46"/>
      <c r="E350" s="46"/>
      <c r="F350" s="46"/>
      <c r="G350" s="46"/>
      <c r="H350" s="46"/>
      <c r="I350" s="46"/>
      <c r="J350" s="46"/>
      <c r="K350" s="46"/>
      <c r="L350" s="43"/>
    </row>
    <row r="351" spans="1:12" x14ac:dyDescent="0.25">
      <c r="A351" s="44"/>
      <c r="B351" s="46"/>
      <c r="C351" s="46"/>
      <c r="D351" s="46"/>
      <c r="E351" s="46"/>
      <c r="F351" s="46"/>
      <c r="G351" s="46"/>
      <c r="H351" s="46"/>
      <c r="I351" s="46"/>
      <c r="J351" s="46"/>
      <c r="K351" s="46"/>
      <c r="L351" s="43"/>
    </row>
    <row r="352" spans="1:12" x14ac:dyDescent="0.25">
      <c r="A352" s="44"/>
      <c r="B352" s="46"/>
      <c r="C352" s="46"/>
      <c r="D352" s="46"/>
      <c r="E352" s="46"/>
      <c r="F352" s="46"/>
      <c r="G352" s="46"/>
      <c r="H352" s="46"/>
      <c r="I352" s="46"/>
      <c r="J352" s="46"/>
      <c r="K352" s="46"/>
      <c r="L352" s="43"/>
    </row>
    <row r="353" spans="1:12" x14ac:dyDescent="0.25">
      <c r="A353" s="44"/>
      <c r="B353" s="46"/>
      <c r="C353" s="46"/>
      <c r="D353" s="46"/>
      <c r="E353" s="46"/>
      <c r="F353" s="46"/>
      <c r="G353" s="46"/>
      <c r="H353" s="46"/>
      <c r="I353" s="46"/>
      <c r="J353" s="46"/>
      <c r="K353" s="46"/>
      <c r="L353" s="43"/>
    </row>
    <row r="354" spans="1:12" x14ac:dyDescent="0.25">
      <c r="A354" s="44"/>
      <c r="B354" s="46"/>
      <c r="C354" s="46"/>
      <c r="D354" s="46"/>
      <c r="E354" s="46"/>
      <c r="F354" s="46"/>
      <c r="G354" s="46"/>
      <c r="H354" s="46"/>
      <c r="I354" s="46"/>
      <c r="J354" s="46"/>
      <c r="K354" s="46"/>
      <c r="L354" s="43"/>
    </row>
    <row r="355" spans="1:12" x14ac:dyDescent="0.25">
      <c r="A355" s="44"/>
      <c r="B355" s="46"/>
      <c r="C355" s="46"/>
      <c r="D355" s="46"/>
      <c r="E355" s="46"/>
      <c r="F355" s="46"/>
      <c r="G355" s="46"/>
      <c r="H355" s="46"/>
      <c r="I355" s="46"/>
      <c r="J355" s="46"/>
      <c r="K355" s="46"/>
      <c r="L355" s="43"/>
    </row>
    <row r="356" spans="1:12" x14ac:dyDescent="0.25">
      <c r="A356" s="44"/>
      <c r="B356" s="46"/>
      <c r="C356" s="46"/>
      <c r="D356" s="46"/>
      <c r="E356" s="46"/>
      <c r="F356" s="46"/>
      <c r="G356" s="46"/>
      <c r="H356" s="46"/>
      <c r="I356" s="46"/>
      <c r="J356" s="46"/>
      <c r="K356" s="46"/>
      <c r="L356" s="43"/>
    </row>
    <row r="357" spans="1:12" x14ac:dyDescent="0.25">
      <c r="A357" s="44"/>
      <c r="B357" s="46"/>
      <c r="C357" s="46"/>
      <c r="D357" s="46"/>
      <c r="E357" s="46"/>
      <c r="F357" s="46"/>
      <c r="G357" s="46"/>
      <c r="H357" s="46"/>
      <c r="I357" s="46"/>
      <c r="J357" s="46"/>
      <c r="K357" s="46"/>
      <c r="L357" s="43"/>
    </row>
    <row r="358" spans="1:12" x14ac:dyDescent="0.25">
      <c r="A358" s="44"/>
      <c r="B358" s="46"/>
      <c r="C358" s="46"/>
      <c r="D358" s="46"/>
      <c r="E358" s="46"/>
      <c r="F358" s="46"/>
      <c r="G358" s="46"/>
      <c r="H358" s="46"/>
      <c r="I358" s="46"/>
      <c r="J358" s="46"/>
      <c r="K358" s="46"/>
      <c r="L358" s="43"/>
    </row>
    <row r="359" spans="1:12" x14ac:dyDescent="0.25">
      <c r="A359" s="44"/>
      <c r="B359" s="46"/>
      <c r="C359" s="46"/>
      <c r="D359" s="46"/>
      <c r="E359" s="46"/>
      <c r="F359" s="46"/>
      <c r="G359" s="46"/>
      <c r="H359" s="46"/>
      <c r="I359" s="46"/>
      <c r="J359" s="46"/>
      <c r="K359" s="46"/>
      <c r="L359" s="43"/>
    </row>
    <row r="360" spans="1:12" x14ac:dyDescent="0.25">
      <c r="A360" s="44"/>
      <c r="B360" s="46"/>
      <c r="C360" s="46"/>
      <c r="D360" s="46"/>
      <c r="E360" s="46"/>
      <c r="F360" s="46"/>
      <c r="G360" s="46"/>
      <c r="H360" s="46"/>
      <c r="I360" s="46"/>
      <c r="J360" s="46"/>
      <c r="K360" s="46"/>
      <c r="L360" s="43"/>
    </row>
    <row r="361" spans="1:12" x14ac:dyDescent="0.25">
      <c r="A361" s="44"/>
      <c r="B361" s="46"/>
      <c r="C361" s="46"/>
      <c r="D361" s="46"/>
      <c r="E361" s="46"/>
      <c r="F361" s="46"/>
      <c r="G361" s="46"/>
      <c r="H361" s="46"/>
      <c r="I361" s="46"/>
      <c r="J361" s="46"/>
      <c r="K361" s="46"/>
      <c r="L361" s="43"/>
    </row>
    <row r="362" spans="1:12" x14ac:dyDescent="0.25">
      <c r="A362" s="44"/>
      <c r="B362" s="46"/>
      <c r="C362" s="46"/>
      <c r="D362" s="46"/>
      <c r="E362" s="46"/>
      <c r="F362" s="46"/>
      <c r="G362" s="46"/>
      <c r="H362" s="46"/>
      <c r="I362" s="46"/>
      <c r="J362" s="46"/>
      <c r="K362" s="46"/>
      <c r="L362" s="43"/>
    </row>
    <row r="363" spans="1:12" x14ac:dyDescent="0.25">
      <c r="A363" s="44"/>
      <c r="B363" s="46"/>
      <c r="C363" s="46"/>
      <c r="D363" s="46"/>
      <c r="E363" s="46"/>
      <c r="F363" s="46"/>
      <c r="G363" s="46"/>
      <c r="H363" s="46"/>
      <c r="I363" s="46"/>
      <c r="J363" s="46"/>
      <c r="K363" s="46"/>
      <c r="L363" s="43"/>
    </row>
    <row r="364" spans="1:12" x14ac:dyDescent="0.25">
      <c r="A364" s="44"/>
      <c r="B364" s="46"/>
      <c r="C364" s="46"/>
      <c r="D364" s="46"/>
      <c r="E364" s="46"/>
      <c r="F364" s="46"/>
      <c r="G364" s="46"/>
      <c r="H364" s="46"/>
      <c r="I364" s="46"/>
      <c r="J364" s="46"/>
      <c r="K364" s="46"/>
      <c r="L364" s="43"/>
    </row>
    <row r="365" spans="1:12" x14ac:dyDescent="0.25">
      <c r="A365" s="44"/>
      <c r="B365" s="46"/>
      <c r="C365" s="46"/>
      <c r="D365" s="46"/>
      <c r="E365" s="46"/>
      <c r="F365" s="46"/>
      <c r="G365" s="46"/>
      <c r="H365" s="46"/>
      <c r="I365" s="46"/>
      <c r="J365" s="46"/>
      <c r="K365" s="46"/>
      <c r="L365" s="43"/>
    </row>
    <row r="366" spans="1:12" x14ac:dyDescent="0.25">
      <c r="A366" s="44"/>
      <c r="B366" s="46"/>
      <c r="C366" s="46"/>
      <c r="D366" s="46"/>
      <c r="E366" s="46"/>
      <c r="F366" s="46"/>
      <c r="G366" s="46"/>
      <c r="H366" s="46"/>
      <c r="I366" s="46"/>
      <c r="J366" s="46"/>
      <c r="K366" s="46"/>
      <c r="L366" s="43"/>
    </row>
    <row r="367" spans="1:12" x14ac:dyDescent="0.25">
      <c r="A367" s="44"/>
      <c r="B367" s="46"/>
      <c r="C367" s="46"/>
      <c r="D367" s="46"/>
      <c r="E367" s="46"/>
      <c r="F367" s="46"/>
      <c r="G367" s="46"/>
      <c r="H367" s="46"/>
      <c r="I367" s="46"/>
      <c r="J367" s="46"/>
      <c r="K367" s="46"/>
      <c r="L367" s="43"/>
    </row>
    <row r="368" spans="1:12" x14ac:dyDescent="0.25">
      <c r="A368" s="44"/>
      <c r="B368" s="46"/>
      <c r="C368" s="46"/>
      <c r="D368" s="46"/>
      <c r="E368" s="46"/>
      <c r="F368" s="46"/>
      <c r="G368" s="46"/>
      <c r="H368" s="46"/>
      <c r="I368" s="46"/>
      <c r="J368" s="46"/>
      <c r="K368" s="46"/>
      <c r="L368" s="43"/>
    </row>
    <row r="369" spans="1:12" x14ac:dyDescent="0.25">
      <c r="A369" s="44"/>
      <c r="B369" s="46"/>
      <c r="C369" s="46"/>
      <c r="D369" s="46"/>
      <c r="E369" s="46"/>
      <c r="F369" s="46"/>
      <c r="G369" s="46"/>
      <c r="H369" s="46"/>
      <c r="I369" s="46"/>
      <c r="J369" s="46"/>
      <c r="K369" s="46"/>
      <c r="L369" s="43"/>
    </row>
    <row r="370" spans="1:12" x14ac:dyDescent="0.25">
      <c r="A370" s="44"/>
      <c r="B370" s="46"/>
      <c r="C370" s="46"/>
      <c r="D370" s="46"/>
      <c r="E370" s="46"/>
      <c r="F370" s="46"/>
      <c r="G370" s="46"/>
      <c r="H370" s="46"/>
      <c r="I370" s="46"/>
      <c r="J370" s="46"/>
      <c r="K370" s="46"/>
      <c r="L370" s="43"/>
    </row>
    <row r="371" spans="1:12" x14ac:dyDescent="0.25">
      <c r="A371" s="44"/>
      <c r="B371" s="46"/>
      <c r="C371" s="46"/>
      <c r="D371" s="46"/>
      <c r="E371" s="46"/>
      <c r="F371" s="46"/>
      <c r="G371" s="46"/>
      <c r="H371" s="46"/>
      <c r="I371" s="46"/>
      <c r="J371" s="46"/>
      <c r="K371" s="46"/>
      <c r="L371" s="43"/>
    </row>
    <row r="372" spans="1:12" x14ac:dyDescent="0.25">
      <c r="A372" s="44"/>
      <c r="B372" s="46"/>
      <c r="C372" s="46"/>
      <c r="D372" s="46"/>
      <c r="E372" s="46"/>
      <c r="F372" s="46"/>
      <c r="G372" s="46"/>
      <c r="H372" s="46"/>
      <c r="I372" s="46"/>
      <c r="J372" s="46"/>
      <c r="K372" s="46"/>
      <c r="L372" s="43"/>
    </row>
    <row r="373" spans="1:12" x14ac:dyDescent="0.25">
      <c r="A373" s="44"/>
      <c r="B373" s="46"/>
      <c r="C373" s="46"/>
      <c r="D373" s="46"/>
      <c r="E373" s="46"/>
      <c r="F373" s="46"/>
      <c r="G373" s="46"/>
      <c r="H373" s="46"/>
      <c r="I373" s="46"/>
      <c r="J373" s="46"/>
      <c r="K373" s="46"/>
      <c r="L373" s="43"/>
    </row>
    <row r="374" spans="1:12" x14ac:dyDescent="0.25">
      <c r="A374" s="44"/>
      <c r="B374" s="46"/>
      <c r="C374" s="46"/>
      <c r="D374" s="46"/>
      <c r="E374" s="46"/>
      <c r="F374" s="46"/>
      <c r="G374" s="46"/>
      <c r="H374" s="46"/>
      <c r="I374" s="46"/>
      <c r="J374" s="46"/>
      <c r="K374" s="46"/>
      <c r="L374" s="43"/>
    </row>
    <row r="375" spans="1:12" x14ac:dyDescent="0.25">
      <c r="A375" s="44"/>
      <c r="B375" s="46"/>
      <c r="C375" s="46"/>
      <c r="D375" s="46"/>
      <c r="E375" s="46"/>
      <c r="F375" s="46"/>
      <c r="G375" s="46"/>
      <c r="H375" s="46"/>
      <c r="I375" s="46"/>
      <c r="J375" s="46"/>
      <c r="K375" s="46"/>
      <c r="L375" s="43"/>
    </row>
    <row r="376" spans="1:12" x14ac:dyDescent="0.25">
      <c r="A376" s="44"/>
      <c r="B376" s="46"/>
      <c r="C376" s="46"/>
      <c r="D376" s="46"/>
      <c r="E376" s="46"/>
      <c r="F376" s="46"/>
      <c r="G376" s="46"/>
      <c r="H376" s="46"/>
      <c r="I376" s="46"/>
      <c r="J376" s="46"/>
      <c r="K376" s="46"/>
      <c r="L376" s="43"/>
    </row>
    <row r="377" spans="1:12" x14ac:dyDescent="0.25">
      <c r="A377" s="44"/>
      <c r="B377" s="46"/>
      <c r="C377" s="46"/>
      <c r="D377" s="46"/>
      <c r="E377" s="46"/>
      <c r="F377" s="46"/>
      <c r="G377" s="46"/>
      <c r="H377" s="46"/>
      <c r="I377" s="46"/>
      <c r="J377" s="46"/>
      <c r="K377" s="46"/>
      <c r="L377" s="43"/>
    </row>
    <row r="378" spans="1:12" x14ac:dyDescent="0.25">
      <c r="A378" s="44"/>
      <c r="B378" s="46"/>
      <c r="C378" s="46"/>
      <c r="D378" s="46"/>
      <c r="E378" s="46"/>
      <c r="F378" s="46"/>
      <c r="G378" s="46"/>
      <c r="H378" s="46"/>
      <c r="I378" s="46"/>
      <c r="J378" s="46"/>
      <c r="K378" s="46"/>
      <c r="L378" s="43"/>
    </row>
    <row r="379" spans="1:12" x14ac:dyDescent="0.25">
      <c r="A379" s="44"/>
      <c r="B379" s="46"/>
      <c r="C379" s="46"/>
      <c r="D379" s="46"/>
      <c r="E379" s="46"/>
      <c r="F379" s="46"/>
      <c r="G379" s="46"/>
      <c r="H379" s="46"/>
      <c r="I379" s="46"/>
      <c r="J379" s="46"/>
      <c r="K379" s="46"/>
      <c r="L379" s="43"/>
    </row>
    <row r="380" spans="1:12" x14ac:dyDescent="0.25">
      <c r="A380" s="44"/>
      <c r="B380" s="46"/>
      <c r="C380" s="46"/>
      <c r="D380" s="46"/>
      <c r="E380" s="46"/>
      <c r="F380" s="46"/>
      <c r="G380" s="46"/>
      <c r="H380" s="46"/>
      <c r="I380" s="46"/>
      <c r="J380" s="46"/>
      <c r="K380" s="46"/>
      <c r="L380" s="43"/>
    </row>
    <row r="381" spans="1:12" x14ac:dyDescent="0.25">
      <c r="A381" s="44"/>
      <c r="B381" s="46"/>
      <c r="C381" s="46"/>
      <c r="D381" s="46"/>
      <c r="E381" s="46"/>
      <c r="F381" s="46"/>
      <c r="G381" s="46"/>
      <c r="H381" s="46"/>
      <c r="I381" s="46"/>
      <c r="J381" s="46"/>
      <c r="K381" s="46"/>
      <c r="L381" s="43"/>
    </row>
    <row r="382" spans="1:12" x14ac:dyDescent="0.25">
      <c r="A382" s="44"/>
      <c r="B382" s="46"/>
      <c r="C382" s="46"/>
      <c r="D382" s="46"/>
      <c r="E382" s="46"/>
      <c r="F382" s="46"/>
      <c r="G382" s="46"/>
      <c r="H382" s="46"/>
      <c r="I382" s="46"/>
      <c r="J382" s="46"/>
      <c r="K382" s="46"/>
      <c r="L382" s="43"/>
    </row>
    <row r="383" spans="1:12" x14ac:dyDescent="0.25">
      <c r="A383" s="44"/>
      <c r="B383" s="46"/>
      <c r="C383" s="46"/>
      <c r="D383" s="46"/>
      <c r="E383" s="46"/>
      <c r="F383" s="46"/>
      <c r="G383" s="46"/>
      <c r="H383" s="46"/>
      <c r="I383" s="46"/>
      <c r="J383" s="46"/>
      <c r="K383" s="46"/>
      <c r="L383" s="43"/>
    </row>
    <row r="384" spans="1:12" x14ac:dyDescent="0.25">
      <c r="A384" s="44"/>
      <c r="B384" s="46"/>
      <c r="C384" s="46"/>
      <c r="D384" s="46"/>
      <c r="E384" s="46"/>
      <c r="F384" s="46"/>
      <c r="G384" s="46"/>
      <c r="H384" s="46"/>
      <c r="I384" s="46"/>
      <c r="J384" s="46"/>
      <c r="K384" s="46"/>
      <c r="L384" s="43"/>
    </row>
    <row r="385" spans="1:12" x14ac:dyDescent="0.25">
      <c r="A385" s="44"/>
      <c r="B385" s="46"/>
      <c r="C385" s="46"/>
      <c r="D385" s="46"/>
      <c r="E385" s="46"/>
      <c r="F385" s="46"/>
      <c r="G385" s="46"/>
      <c r="H385" s="46"/>
      <c r="I385" s="46"/>
      <c r="J385" s="46"/>
      <c r="K385" s="46"/>
      <c r="L385" s="43"/>
    </row>
    <row r="386" spans="1:12" x14ac:dyDescent="0.25">
      <c r="A386" s="44"/>
      <c r="B386" s="46"/>
      <c r="C386" s="46"/>
      <c r="D386" s="46"/>
      <c r="E386" s="46"/>
      <c r="F386" s="46"/>
      <c r="G386" s="46"/>
      <c r="H386" s="46"/>
      <c r="I386" s="46"/>
      <c r="J386" s="46"/>
      <c r="K386" s="46"/>
      <c r="L386" s="43"/>
    </row>
    <row r="387" spans="1:12" x14ac:dyDescent="0.25">
      <c r="A387" s="44"/>
      <c r="B387" s="46"/>
      <c r="C387" s="46"/>
      <c r="D387" s="46"/>
      <c r="E387" s="46"/>
      <c r="F387" s="46"/>
      <c r="G387" s="46"/>
      <c r="H387" s="46"/>
      <c r="I387" s="46"/>
      <c r="J387" s="46"/>
      <c r="K387" s="46"/>
      <c r="L387" s="43"/>
    </row>
    <row r="388" spans="1:12" x14ac:dyDescent="0.25">
      <c r="A388" s="44"/>
      <c r="B388" s="46"/>
      <c r="C388" s="46"/>
      <c r="D388" s="46"/>
      <c r="E388" s="46"/>
      <c r="F388" s="46"/>
      <c r="G388" s="46"/>
      <c r="H388" s="46"/>
      <c r="I388" s="46"/>
      <c r="J388" s="46"/>
      <c r="K388" s="46"/>
      <c r="L388" s="43"/>
    </row>
    <row r="389" spans="1:12" x14ac:dyDescent="0.25">
      <c r="A389" s="44"/>
      <c r="B389" s="46"/>
      <c r="C389" s="46"/>
      <c r="D389" s="46"/>
      <c r="E389" s="46"/>
      <c r="F389" s="46"/>
      <c r="G389" s="46"/>
      <c r="H389" s="46"/>
      <c r="I389" s="46"/>
      <c r="J389" s="46"/>
      <c r="K389" s="46"/>
      <c r="L389" s="43"/>
    </row>
    <row r="390" spans="1:12" x14ac:dyDescent="0.25">
      <c r="A390" s="44"/>
      <c r="B390" s="46"/>
      <c r="C390" s="46"/>
      <c r="D390" s="46"/>
      <c r="E390" s="46"/>
      <c r="F390" s="46"/>
      <c r="G390" s="46"/>
      <c r="H390" s="46"/>
      <c r="I390" s="46"/>
      <c r="J390" s="46"/>
      <c r="K390" s="46"/>
      <c r="L390" s="43"/>
    </row>
    <row r="391" spans="1:12" x14ac:dyDescent="0.25">
      <c r="A391" s="44"/>
      <c r="B391" s="46"/>
      <c r="C391" s="46"/>
      <c r="D391" s="46"/>
      <c r="E391" s="46"/>
      <c r="F391" s="46"/>
      <c r="G391" s="46"/>
      <c r="H391" s="46"/>
      <c r="I391" s="46"/>
      <c r="J391" s="46"/>
      <c r="K391" s="46"/>
      <c r="L391" s="43"/>
    </row>
    <row r="392" spans="1:12" x14ac:dyDescent="0.25">
      <c r="A392" s="44"/>
      <c r="B392" s="46"/>
      <c r="C392" s="46"/>
      <c r="D392" s="46"/>
      <c r="E392" s="46"/>
      <c r="F392" s="46"/>
      <c r="G392" s="46"/>
      <c r="H392" s="46"/>
      <c r="I392" s="46"/>
      <c r="J392" s="46"/>
      <c r="K392" s="46"/>
      <c r="L392" s="43"/>
    </row>
    <row r="393" spans="1:12" x14ac:dyDescent="0.25">
      <c r="A393" s="44"/>
      <c r="B393" s="46"/>
      <c r="C393" s="46"/>
      <c r="D393" s="46"/>
      <c r="E393" s="46"/>
      <c r="F393" s="46"/>
      <c r="G393" s="46"/>
      <c r="H393" s="46"/>
      <c r="I393" s="46"/>
      <c r="J393" s="46"/>
      <c r="K393" s="46"/>
      <c r="L393" s="43"/>
    </row>
    <row r="394" spans="1:12" x14ac:dyDescent="0.25">
      <c r="A394" s="44"/>
      <c r="B394" s="46"/>
      <c r="C394" s="46"/>
      <c r="D394" s="46"/>
      <c r="E394" s="46"/>
      <c r="F394" s="46"/>
      <c r="G394" s="46"/>
      <c r="H394" s="46"/>
      <c r="I394" s="46"/>
      <c r="J394" s="46"/>
      <c r="K394" s="46"/>
      <c r="L394" s="43"/>
    </row>
    <row r="395" spans="1:12" x14ac:dyDescent="0.25">
      <c r="A395" s="44"/>
      <c r="B395" s="46"/>
      <c r="C395" s="46"/>
      <c r="D395" s="46"/>
      <c r="E395" s="46"/>
      <c r="F395" s="46"/>
      <c r="G395" s="46"/>
      <c r="H395" s="46"/>
      <c r="I395" s="46"/>
      <c r="J395" s="46"/>
      <c r="K395" s="46"/>
      <c r="L395" s="43"/>
    </row>
    <row r="396" spans="1:12" x14ac:dyDescent="0.25">
      <c r="A396" s="44"/>
      <c r="B396" s="46"/>
      <c r="C396" s="46"/>
      <c r="D396" s="46"/>
      <c r="E396" s="46"/>
      <c r="F396" s="46"/>
      <c r="G396" s="46"/>
      <c r="H396" s="46"/>
      <c r="I396" s="46"/>
      <c r="J396" s="46"/>
      <c r="K396" s="46"/>
      <c r="L396" s="43"/>
    </row>
    <row r="397" spans="1:12" x14ac:dyDescent="0.25">
      <c r="A397" s="44"/>
      <c r="B397" s="46"/>
      <c r="C397" s="46"/>
      <c r="D397" s="46"/>
      <c r="E397" s="46"/>
      <c r="F397" s="46"/>
      <c r="G397" s="46"/>
      <c r="H397" s="46"/>
      <c r="I397" s="46"/>
      <c r="J397" s="46"/>
      <c r="K397" s="46"/>
      <c r="L397" s="43"/>
    </row>
    <row r="398" spans="1:12" x14ac:dyDescent="0.25">
      <c r="A398" s="44"/>
      <c r="B398" s="46"/>
      <c r="C398" s="46"/>
      <c r="D398" s="46"/>
      <c r="E398" s="46"/>
      <c r="F398" s="46"/>
      <c r="G398" s="46"/>
      <c r="H398" s="46"/>
      <c r="I398" s="46"/>
      <c r="J398" s="46"/>
      <c r="K398" s="46"/>
      <c r="L398" s="43"/>
    </row>
    <row r="399" spans="1:12" x14ac:dyDescent="0.25">
      <c r="A399" s="44"/>
      <c r="B399" s="46"/>
      <c r="C399" s="46"/>
      <c r="D399" s="46"/>
      <c r="E399" s="46"/>
      <c r="F399" s="46"/>
      <c r="G399" s="46"/>
      <c r="H399" s="46"/>
      <c r="I399" s="46"/>
      <c r="J399" s="46"/>
      <c r="K399" s="46"/>
      <c r="L399" s="43"/>
    </row>
    <row r="400" spans="1:12" x14ac:dyDescent="0.25">
      <c r="A400" s="44"/>
      <c r="B400" s="46"/>
      <c r="C400" s="46"/>
      <c r="D400" s="46"/>
      <c r="E400" s="46"/>
      <c r="F400" s="46"/>
      <c r="G400" s="46"/>
      <c r="H400" s="46"/>
      <c r="I400" s="46"/>
      <c r="J400" s="46"/>
      <c r="K400" s="46"/>
      <c r="L400" s="43"/>
    </row>
    <row r="401" spans="1:12" x14ac:dyDescent="0.25">
      <c r="A401" s="44"/>
      <c r="B401" s="46"/>
      <c r="C401" s="46"/>
      <c r="D401" s="46"/>
      <c r="E401" s="46"/>
      <c r="F401" s="46"/>
      <c r="G401" s="46"/>
      <c r="H401" s="46"/>
      <c r="I401" s="46"/>
      <c r="J401" s="46"/>
      <c r="K401" s="46"/>
      <c r="L401" s="43"/>
    </row>
    <row r="402" spans="1:12" x14ac:dyDescent="0.25">
      <c r="A402" s="44"/>
      <c r="B402" s="46"/>
      <c r="C402" s="46"/>
      <c r="D402" s="46"/>
      <c r="E402" s="46"/>
      <c r="F402" s="46"/>
      <c r="G402" s="46"/>
      <c r="H402" s="46"/>
      <c r="I402" s="46"/>
      <c r="J402" s="46"/>
      <c r="K402" s="46"/>
      <c r="L402" s="43"/>
    </row>
    <row r="403" spans="1:12" x14ac:dyDescent="0.25">
      <c r="A403" s="44"/>
      <c r="B403" s="46"/>
      <c r="C403" s="46"/>
      <c r="D403" s="46"/>
      <c r="E403" s="46"/>
      <c r="F403" s="46"/>
      <c r="G403" s="46"/>
      <c r="H403" s="46"/>
      <c r="I403" s="46"/>
      <c r="J403" s="46"/>
      <c r="K403" s="46"/>
      <c r="L403" s="43"/>
    </row>
    <row r="404" spans="1:12" x14ac:dyDescent="0.25">
      <c r="A404" s="44"/>
      <c r="B404" s="46"/>
      <c r="C404" s="46"/>
      <c r="D404" s="46"/>
      <c r="E404" s="46"/>
      <c r="F404" s="46"/>
      <c r="G404" s="46"/>
      <c r="H404" s="46"/>
      <c r="I404" s="46"/>
      <c r="J404" s="46"/>
      <c r="K404" s="46"/>
      <c r="L404" s="43"/>
    </row>
    <row r="405" spans="1:12" x14ac:dyDescent="0.25">
      <c r="A405" s="44"/>
      <c r="B405" s="46"/>
      <c r="C405" s="46"/>
      <c r="D405" s="46"/>
      <c r="E405" s="46"/>
      <c r="F405" s="46"/>
      <c r="G405" s="46"/>
      <c r="H405" s="46"/>
      <c r="I405" s="46"/>
      <c r="J405" s="46"/>
      <c r="K405" s="46"/>
      <c r="L405" s="43"/>
    </row>
    <row r="406" spans="1:12" x14ac:dyDescent="0.25">
      <c r="A406" s="44"/>
      <c r="B406" s="46"/>
      <c r="C406" s="46"/>
      <c r="D406" s="46"/>
      <c r="E406" s="46"/>
      <c r="F406" s="46"/>
      <c r="G406" s="46"/>
      <c r="H406" s="46"/>
      <c r="I406" s="46"/>
      <c r="J406" s="46"/>
      <c r="K406" s="46"/>
      <c r="L406" s="43"/>
    </row>
    <row r="407" spans="1:12" x14ac:dyDescent="0.25">
      <c r="A407" s="44"/>
      <c r="B407" s="46"/>
      <c r="C407" s="46"/>
      <c r="D407" s="46"/>
      <c r="E407" s="46"/>
      <c r="F407" s="46"/>
      <c r="G407" s="46"/>
      <c r="H407" s="46"/>
      <c r="I407" s="46"/>
      <c r="J407" s="46"/>
      <c r="K407" s="46"/>
      <c r="L407" s="43"/>
    </row>
    <row r="408" spans="1:12" x14ac:dyDescent="0.25">
      <c r="A408" s="44"/>
      <c r="B408" s="46"/>
      <c r="C408" s="46"/>
      <c r="D408" s="46"/>
      <c r="E408" s="46"/>
      <c r="F408" s="46"/>
      <c r="G408" s="46"/>
      <c r="H408" s="46"/>
      <c r="I408" s="46"/>
      <c r="J408" s="46"/>
      <c r="K408" s="46"/>
      <c r="L408" s="43"/>
    </row>
    <row r="409" spans="1:12" x14ac:dyDescent="0.25">
      <c r="A409" s="44"/>
      <c r="B409" s="46"/>
      <c r="C409" s="46"/>
      <c r="D409" s="46"/>
      <c r="E409" s="46"/>
      <c r="F409" s="46"/>
      <c r="G409" s="46"/>
      <c r="H409" s="46"/>
      <c r="I409" s="46"/>
      <c r="J409" s="46"/>
      <c r="K409" s="46"/>
      <c r="L409" s="43"/>
    </row>
    <row r="410" spans="1:12" x14ac:dyDescent="0.25">
      <c r="A410" s="44"/>
      <c r="B410" s="46"/>
      <c r="C410" s="46"/>
      <c r="D410" s="46"/>
      <c r="E410" s="46"/>
      <c r="F410" s="46"/>
      <c r="G410" s="46"/>
      <c r="H410" s="46"/>
      <c r="I410" s="46"/>
      <c r="J410" s="46"/>
      <c r="K410" s="46"/>
      <c r="L410" s="43"/>
    </row>
    <row r="411" spans="1:12" x14ac:dyDescent="0.25">
      <c r="A411" s="44"/>
      <c r="B411" s="46"/>
      <c r="C411" s="46"/>
      <c r="D411" s="46"/>
      <c r="E411" s="46"/>
      <c r="F411" s="46"/>
      <c r="G411" s="46"/>
      <c r="H411" s="46"/>
      <c r="I411" s="46"/>
      <c r="J411" s="46"/>
      <c r="K411" s="46"/>
      <c r="L411" s="43"/>
    </row>
    <row r="412" spans="1:12" x14ac:dyDescent="0.25">
      <c r="A412" s="44"/>
      <c r="B412" s="46"/>
      <c r="C412" s="46"/>
      <c r="D412" s="46"/>
      <c r="E412" s="46"/>
      <c r="F412" s="46"/>
      <c r="G412" s="46"/>
      <c r="H412" s="46"/>
      <c r="I412" s="46"/>
      <c r="J412" s="46"/>
      <c r="K412" s="46"/>
      <c r="L412" s="43"/>
    </row>
    <row r="413" spans="1:12" x14ac:dyDescent="0.25">
      <c r="A413" s="44"/>
      <c r="B413" s="46"/>
      <c r="C413" s="46"/>
      <c r="D413" s="46"/>
      <c r="E413" s="46"/>
      <c r="F413" s="46"/>
      <c r="G413" s="46"/>
      <c r="H413" s="46"/>
      <c r="I413" s="46"/>
      <c r="J413" s="46"/>
      <c r="K413" s="46"/>
      <c r="L413" s="43"/>
    </row>
    <row r="414" spans="1:12" x14ac:dyDescent="0.25">
      <c r="A414" s="44"/>
      <c r="B414" s="46"/>
      <c r="C414" s="46"/>
      <c r="D414" s="46"/>
      <c r="E414" s="46"/>
      <c r="F414" s="46"/>
      <c r="G414" s="46"/>
      <c r="H414" s="46"/>
      <c r="I414" s="46"/>
      <c r="J414" s="46"/>
      <c r="K414" s="46"/>
      <c r="L414" s="43"/>
    </row>
    <row r="415" spans="1:12" x14ac:dyDescent="0.25">
      <c r="A415" s="44"/>
      <c r="B415" s="46"/>
      <c r="C415" s="46"/>
      <c r="D415" s="46"/>
      <c r="E415" s="46"/>
      <c r="F415" s="46"/>
      <c r="G415" s="46"/>
      <c r="H415" s="46"/>
      <c r="I415" s="46"/>
      <c r="J415" s="46"/>
      <c r="K415" s="46"/>
      <c r="L415" s="43"/>
    </row>
    <row r="416" spans="1:12" x14ac:dyDescent="0.25">
      <c r="A416" s="44"/>
      <c r="B416" s="46"/>
      <c r="C416" s="46"/>
      <c r="D416" s="46"/>
      <c r="E416" s="46"/>
      <c r="F416" s="46"/>
      <c r="G416" s="46"/>
      <c r="H416" s="46"/>
      <c r="I416" s="46"/>
      <c r="J416" s="46"/>
      <c r="K416" s="46"/>
      <c r="L416" s="43"/>
    </row>
    <row r="417" spans="1:12" x14ac:dyDescent="0.25">
      <c r="A417" s="44"/>
      <c r="B417" s="46"/>
      <c r="C417" s="46"/>
      <c r="D417" s="46"/>
      <c r="E417" s="46"/>
      <c r="F417" s="46"/>
      <c r="G417" s="46"/>
      <c r="H417" s="46"/>
      <c r="I417" s="46"/>
      <c r="J417" s="46"/>
      <c r="K417" s="46"/>
      <c r="L417" s="43"/>
    </row>
    <row r="418" spans="1:12" x14ac:dyDescent="0.25">
      <c r="A418" s="44"/>
      <c r="B418" s="46"/>
      <c r="C418" s="46"/>
      <c r="D418" s="46"/>
      <c r="E418" s="46"/>
      <c r="F418" s="46"/>
      <c r="G418" s="46"/>
      <c r="H418" s="46"/>
      <c r="I418" s="46"/>
      <c r="J418" s="46"/>
      <c r="K418" s="46"/>
      <c r="L418" s="43"/>
    </row>
    <row r="419" spans="1:12" x14ac:dyDescent="0.25">
      <c r="A419" s="44"/>
      <c r="B419" s="46"/>
      <c r="C419" s="46"/>
      <c r="D419" s="46"/>
      <c r="E419" s="46"/>
      <c r="F419" s="46"/>
      <c r="G419" s="46"/>
      <c r="H419" s="46"/>
      <c r="I419" s="46"/>
      <c r="J419" s="46"/>
      <c r="K419" s="46"/>
      <c r="L419" s="43"/>
    </row>
    <row r="420" spans="1:12" x14ac:dyDescent="0.25">
      <c r="A420" s="44"/>
      <c r="B420" s="46"/>
      <c r="C420" s="46"/>
      <c r="D420" s="46"/>
      <c r="E420" s="46"/>
      <c r="F420" s="46"/>
      <c r="G420" s="46"/>
      <c r="H420" s="46"/>
      <c r="I420" s="46"/>
      <c r="J420" s="46"/>
      <c r="K420" s="46"/>
      <c r="L420" s="43"/>
    </row>
    <row r="421" spans="1:12" x14ac:dyDescent="0.25">
      <c r="A421" s="44"/>
      <c r="B421" s="46"/>
      <c r="C421" s="46"/>
      <c r="D421" s="46"/>
      <c r="E421" s="46"/>
      <c r="F421" s="46"/>
      <c r="G421" s="46"/>
      <c r="H421" s="46"/>
      <c r="I421" s="46"/>
      <c r="J421" s="46"/>
      <c r="K421" s="46"/>
      <c r="L421" s="43"/>
    </row>
    <row r="422" spans="1:12" x14ac:dyDescent="0.25">
      <c r="A422" s="44"/>
      <c r="B422" s="46"/>
      <c r="C422" s="46"/>
      <c r="D422" s="46"/>
      <c r="E422" s="46"/>
      <c r="F422" s="46"/>
      <c r="G422" s="46"/>
      <c r="H422" s="46"/>
      <c r="I422" s="46"/>
      <c r="J422" s="46"/>
      <c r="K422" s="46"/>
      <c r="L422" s="43"/>
    </row>
    <row r="423" spans="1:12" x14ac:dyDescent="0.25">
      <c r="A423" s="44"/>
      <c r="B423" s="46"/>
      <c r="C423" s="46"/>
      <c r="D423" s="46"/>
      <c r="E423" s="46"/>
      <c r="F423" s="46"/>
      <c r="G423" s="46"/>
      <c r="H423" s="46"/>
      <c r="I423" s="46"/>
      <c r="J423" s="46"/>
      <c r="K423" s="46"/>
      <c r="L423" s="43"/>
    </row>
    <row r="424" spans="1:12" x14ac:dyDescent="0.25">
      <c r="A424" s="44"/>
      <c r="B424" s="46"/>
      <c r="C424" s="46"/>
      <c r="D424" s="46"/>
      <c r="E424" s="46"/>
      <c r="F424" s="46"/>
      <c r="G424" s="46"/>
      <c r="H424" s="46"/>
      <c r="I424" s="46"/>
      <c r="J424" s="46"/>
      <c r="K424" s="46"/>
      <c r="L424" s="43"/>
    </row>
    <row r="425" spans="1:12" x14ac:dyDescent="0.25">
      <c r="A425" s="44"/>
      <c r="B425" s="46"/>
      <c r="C425" s="46"/>
      <c r="D425" s="46"/>
      <c r="E425" s="46"/>
      <c r="F425" s="46"/>
      <c r="G425" s="46"/>
      <c r="H425" s="46"/>
      <c r="I425" s="46"/>
      <c r="J425" s="46"/>
      <c r="K425" s="46"/>
      <c r="L425" s="43"/>
    </row>
    <row r="426" spans="1:12" x14ac:dyDescent="0.25">
      <c r="A426" s="44"/>
      <c r="B426" s="46"/>
      <c r="C426" s="46"/>
      <c r="D426" s="46"/>
      <c r="E426" s="46"/>
      <c r="F426" s="46"/>
      <c r="G426" s="46"/>
      <c r="H426" s="46"/>
      <c r="I426" s="46"/>
      <c r="J426" s="46"/>
      <c r="K426" s="46"/>
      <c r="L426" s="43"/>
    </row>
    <row r="427" spans="1:12" x14ac:dyDescent="0.25">
      <c r="A427" s="44"/>
      <c r="B427" s="46"/>
      <c r="C427" s="46"/>
      <c r="D427" s="46"/>
      <c r="E427" s="46"/>
      <c r="F427" s="46"/>
      <c r="G427" s="46"/>
      <c r="H427" s="46"/>
      <c r="I427" s="46"/>
      <c r="J427" s="46"/>
      <c r="K427" s="46"/>
      <c r="L427" s="43"/>
    </row>
    <row r="428" spans="1:12" x14ac:dyDescent="0.25">
      <c r="A428" s="44"/>
      <c r="B428" s="46"/>
      <c r="C428" s="46"/>
      <c r="D428" s="46"/>
      <c r="E428" s="46"/>
      <c r="F428" s="46"/>
      <c r="G428" s="46"/>
      <c r="H428" s="46"/>
      <c r="I428" s="46"/>
      <c r="J428" s="46"/>
      <c r="K428" s="46"/>
      <c r="L428" s="43"/>
    </row>
    <row r="429" spans="1:12" x14ac:dyDescent="0.25">
      <c r="A429" s="44"/>
      <c r="B429" s="46"/>
      <c r="C429" s="46"/>
      <c r="D429" s="46"/>
      <c r="E429" s="46"/>
      <c r="F429" s="46"/>
      <c r="G429" s="46"/>
      <c r="H429" s="46"/>
      <c r="I429" s="46"/>
      <c r="J429" s="46"/>
      <c r="K429" s="46"/>
      <c r="L429" s="43"/>
    </row>
    <row r="430" spans="1:12" x14ac:dyDescent="0.25">
      <c r="A430" s="44"/>
      <c r="B430" s="46"/>
      <c r="C430" s="46"/>
      <c r="D430" s="46"/>
      <c r="E430" s="46"/>
      <c r="F430" s="46"/>
      <c r="G430" s="46"/>
      <c r="H430" s="46"/>
      <c r="I430" s="46"/>
      <c r="J430" s="46"/>
      <c r="K430" s="46"/>
      <c r="L430" s="43"/>
    </row>
    <row r="431" spans="1:12" x14ac:dyDescent="0.25">
      <c r="A431" s="44"/>
      <c r="B431" s="46"/>
      <c r="C431" s="46"/>
      <c r="D431" s="46"/>
      <c r="E431" s="46"/>
      <c r="F431" s="46"/>
      <c r="G431" s="46"/>
      <c r="H431" s="46"/>
      <c r="I431" s="46"/>
      <c r="J431" s="46"/>
      <c r="K431" s="46"/>
      <c r="L431" s="43"/>
    </row>
    <row r="432" spans="1:12" x14ac:dyDescent="0.25">
      <c r="A432" s="44"/>
      <c r="B432" s="46"/>
      <c r="C432" s="46"/>
      <c r="D432" s="46"/>
      <c r="E432" s="46"/>
      <c r="F432" s="46"/>
      <c r="G432" s="46"/>
      <c r="H432" s="46"/>
      <c r="I432" s="46"/>
      <c r="J432" s="46"/>
      <c r="K432" s="46"/>
      <c r="L432" s="43"/>
    </row>
    <row r="433" spans="1:12" x14ac:dyDescent="0.25">
      <c r="A433" s="44"/>
      <c r="B433" s="46"/>
      <c r="C433" s="46"/>
      <c r="D433" s="46"/>
      <c r="E433" s="46"/>
      <c r="F433" s="46"/>
      <c r="G433" s="46"/>
      <c r="H433" s="46"/>
      <c r="I433" s="46"/>
      <c r="J433" s="46"/>
      <c r="K433" s="46"/>
      <c r="L433" s="43"/>
    </row>
    <row r="434" spans="1:12" x14ac:dyDescent="0.25">
      <c r="A434" s="44"/>
      <c r="B434" s="46"/>
      <c r="C434" s="46"/>
      <c r="D434" s="46"/>
      <c r="E434" s="46"/>
      <c r="F434" s="46"/>
      <c r="G434" s="46"/>
      <c r="H434" s="46"/>
      <c r="I434" s="46"/>
      <c r="J434" s="46"/>
      <c r="K434" s="46"/>
      <c r="L434" s="43"/>
    </row>
    <row r="435" spans="1:12" x14ac:dyDescent="0.25">
      <c r="A435" s="44"/>
      <c r="B435" s="46"/>
      <c r="C435" s="46"/>
      <c r="D435" s="46"/>
      <c r="E435" s="46"/>
      <c r="F435" s="46"/>
      <c r="G435" s="46"/>
      <c r="H435" s="46"/>
      <c r="I435" s="46"/>
      <c r="J435" s="46"/>
      <c r="K435" s="46"/>
      <c r="L435" s="43"/>
    </row>
    <row r="436" spans="1:12" x14ac:dyDescent="0.25">
      <c r="A436" s="44"/>
      <c r="B436" s="46"/>
      <c r="C436" s="46"/>
      <c r="D436" s="46"/>
      <c r="E436" s="46"/>
      <c r="F436" s="46"/>
      <c r="G436" s="46"/>
      <c r="H436" s="46"/>
      <c r="I436" s="46"/>
      <c r="J436" s="46"/>
      <c r="K436" s="46"/>
      <c r="L436" s="43"/>
    </row>
    <row r="437" spans="1:12" x14ac:dyDescent="0.25">
      <c r="A437" s="44"/>
      <c r="B437" s="46"/>
      <c r="C437" s="46"/>
      <c r="D437" s="46"/>
      <c r="E437" s="46"/>
      <c r="F437" s="46"/>
      <c r="G437" s="46"/>
      <c r="H437" s="46"/>
      <c r="I437" s="46"/>
      <c r="J437" s="46"/>
      <c r="K437" s="46"/>
      <c r="L437" s="43"/>
    </row>
    <row r="438" spans="1:12" x14ac:dyDescent="0.25">
      <c r="A438" s="44"/>
      <c r="B438" s="46"/>
      <c r="C438" s="46"/>
      <c r="D438" s="46"/>
      <c r="E438" s="46"/>
      <c r="F438" s="46"/>
      <c r="G438" s="46"/>
      <c r="H438" s="46"/>
      <c r="I438" s="46"/>
      <c r="J438" s="46"/>
      <c r="K438" s="46"/>
      <c r="L438" s="43"/>
    </row>
    <row r="439" spans="1:12" x14ac:dyDescent="0.25">
      <c r="A439" s="44"/>
      <c r="B439" s="46"/>
      <c r="C439" s="46"/>
      <c r="D439" s="46"/>
      <c r="E439" s="46"/>
      <c r="F439" s="46"/>
      <c r="G439" s="46"/>
      <c r="H439" s="46"/>
      <c r="I439" s="46"/>
      <c r="J439" s="46"/>
      <c r="K439" s="46"/>
      <c r="L439" s="43"/>
    </row>
    <row r="440" spans="1:12" x14ac:dyDescent="0.25">
      <c r="A440" s="44"/>
      <c r="B440" s="46"/>
      <c r="C440" s="46"/>
      <c r="D440" s="46"/>
      <c r="E440" s="46"/>
      <c r="F440" s="46"/>
      <c r="G440" s="46"/>
      <c r="H440" s="46"/>
      <c r="I440" s="46"/>
      <c r="J440" s="46"/>
      <c r="K440" s="46"/>
      <c r="L440" s="43"/>
    </row>
    <row r="441" spans="1:12" x14ac:dyDescent="0.25">
      <c r="A441" s="44"/>
      <c r="B441" s="46"/>
      <c r="C441" s="46"/>
      <c r="D441" s="46"/>
      <c r="E441" s="46"/>
      <c r="F441" s="46"/>
      <c r="G441" s="46"/>
      <c r="H441" s="46"/>
      <c r="I441" s="46"/>
      <c r="J441" s="46"/>
      <c r="K441" s="46"/>
      <c r="L441" s="43"/>
    </row>
    <row r="442" spans="1:12" x14ac:dyDescent="0.25">
      <c r="A442" s="44"/>
      <c r="B442" s="46"/>
      <c r="C442" s="46"/>
      <c r="D442" s="46"/>
      <c r="E442" s="46"/>
      <c r="F442" s="46"/>
      <c r="G442" s="46"/>
      <c r="H442" s="46"/>
      <c r="I442" s="46"/>
      <c r="J442" s="46"/>
      <c r="K442" s="46"/>
      <c r="L442" s="43"/>
    </row>
    <row r="443" spans="1:12" x14ac:dyDescent="0.25">
      <c r="A443" s="44"/>
      <c r="B443" s="46"/>
      <c r="C443" s="46"/>
      <c r="D443" s="46"/>
      <c r="E443" s="46"/>
      <c r="F443" s="46"/>
      <c r="G443" s="46"/>
      <c r="H443" s="46"/>
      <c r="I443" s="46"/>
      <c r="J443" s="46"/>
      <c r="K443" s="46"/>
      <c r="L443" s="43"/>
    </row>
    <row r="444" spans="1:12" x14ac:dyDescent="0.25">
      <c r="A444" s="44"/>
      <c r="B444" s="46"/>
      <c r="C444" s="46"/>
      <c r="D444" s="46"/>
      <c r="E444" s="46"/>
      <c r="F444" s="46"/>
      <c r="G444" s="46"/>
      <c r="H444" s="46"/>
      <c r="I444" s="46"/>
      <c r="J444" s="46"/>
      <c r="K444" s="46"/>
      <c r="L444" s="43"/>
    </row>
    <row r="445" spans="1:12" x14ac:dyDescent="0.25">
      <c r="A445" s="44"/>
      <c r="B445" s="46"/>
      <c r="C445" s="46"/>
      <c r="D445" s="46"/>
      <c r="E445" s="46"/>
      <c r="F445" s="46"/>
      <c r="G445" s="46"/>
      <c r="H445" s="46"/>
      <c r="I445" s="46"/>
      <c r="J445" s="46"/>
      <c r="K445" s="46"/>
      <c r="L445" s="43"/>
    </row>
    <row r="446" spans="1:12" x14ac:dyDescent="0.25">
      <c r="A446" s="44"/>
      <c r="B446" s="46"/>
      <c r="C446" s="46"/>
      <c r="D446" s="46"/>
      <c r="E446" s="46"/>
      <c r="F446" s="46"/>
      <c r="G446" s="46"/>
      <c r="H446" s="46"/>
      <c r="I446" s="46"/>
      <c r="J446" s="46"/>
      <c r="K446" s="46"/>
      <c r="L446" s="43"/>
    </row>
    <row r="447" spans="1:12" x14ac:dyDescent="0.25">
      <c r="A447" s="44"/>
      <c r="B447" s="46"/>
      <c r="C447" s="46"/>
      <c r="D447" s="46"/>
      <c r="E447" s="46"/>
      <c r="F447" s="46"/>
      <c r="G447" s="46"/>
      <c r="H447" s="46"/>
      <c r="I447" s="46"/>
      <c r="J447" s="46"/>
      <c r="K447" s="46"/>
      <c r="L447" s="43"/>
    </row>
    <row r="448" spans="1:12" x14ac:dyDescent="0.25">
      <c r="A448" s="44"/>
      <c r="B448" s="46"/>
      <c r="C448" s="46"/>
      <c r="D448" s="46"/>
      <c r="E448" s="46"/>
      <c r="F448" s="46"/>
      <c r="G448" s="46"/>
      <c r="H448" s="46"/>
      <c r="I448" s="46"/>
      <c r="J448" s="46"/>
      <c r="K448" s="46"/>
      <c r="L448" s="43"/>
    </row>
    <row r="449" spans="1:12" x14ac:dyDescent="0.25">
      <c r="A449" s="44"/>
      <c r="B449" s="46"/>
      <c r="C449" s="46"/>
      <c r="D449" s="46"/>
      <c r="E449" s="46"/>
      <c r="F449" s="46"/>
      <c r="G449" s="46"/>
      <c r="H449" s="46"/>
      <c r="I449" s="46"/>
      <c r="J449" s="46"/>
      <c r="K449" s="46"/>
      <c r="L449" s="43"/>
    </row>
    <row r="450" spans="1:12" x14ac:dyDescent="0.25">
      <c r="A450" s="44"/>
      <c r="B450" s="46"/>
      <c r="C450" s="46"/>
      <c r="D450" s="46"/>
      <c r="E450" s="46"/>
      <c r="F450" s="46"/>
      <c r="G450" s="46"/>
      <c r="H450" s="46"/>
      <c r="I450" s="46"/>
      <c r="J450" s="46"/>
      <c r="K450" s="46"/>
      <c r="L450" s="43"/>
    </row>
    <row r="451" spans="1:12" x14ac:dyDescent="0.25">
      <c r="A451" s="44"/>
      <c r="B451" s="46"/>
      <c r="C451" s="46"/>
      <c r="D451" s="46"/>
      <c r="E451" s="46"/>
      <c r="F451" s="46"/>
      <c r="G451" s="46"/>
      <c r="H451" s="46"/>
      <c r="I451" s="46"/>
      <c r="J451" s="46"/>
      <c r="K451" s="46"/>
      <c r="L451" s="43"/>
    </row>
    <row r="452" spans="1:12" x14ac:dyDescent="0.25">
      <c r="A452" s="44"/>
      <c r="B452" s="46"/>
      <c r="C452" s="46"/>
      <c r="D452" s="46"/>
      <c r="E452" s="46"/>
      <c r="F452" s="46"/>
      <c r="G452" s="46"/>
      <c r="H452" s="46"/>
      <c r="I452" s="46"/>
      <c r="J452" s="46"/>
      <c r="K452" s="46"/>
      <c r="L452" s="43"/>
    </row>
    <row r="453" spans="1:12" x14ac:dyDescent="0.25">
      <c r="A453" s="44"/>
      <c r="B453" s="46"/>
      <c r="C453" s="46"/>
      <c r="D453" s="46"/>
      <c r="E453" s="46"/>
      <c r="F453" s="46"/>
      <c r="G453" s="46"/>
      <c r="H453" s="46"/>
      <c r="I453" s="46"/>
      <c r="J453" s="46"/>
      <c r="K453" s="46"/>
      <c r="L453" s="43"/>
    </row>
    <row r="454" spans="1:12" x14ac:dyDescent="0.25">
      <c r="A454" s="44"/>
      <c r="B454" s="46"/>
      <c r="C454" s="46"/>
      <c r="D454" s="46"/>
      <c r="E454" s="46"/>
      <c r="F454" s="46"/>
      <c r="G454" s="46"/>
      <c r="H454" s="46"/>
      <c r="I454" s="46"/>
      <c r="J454" s="46"/>
      <c r="K454" s="46"/>
      <c r="L454" s="43"/>
    </row>
    <row r="455" spans="1:12" x14ac:dyDescent="0.25">
      <c r="A455" s="44"/>
      <c r="B455" s="46"/>
      <c r="C455" s="46"/>
      <c r="D455" s="46"/>
      <c r="E455" s="46"/>
      <c r="F455" s="46"/>
      <c r="G455" s="46"/>
      <c r="H455" s="46"/>
      <c r="I455" s="46"/>
      <c r="J455" s="46"/>
      <c r="K455" s="46"/>
      <c r="L455" s="43"/>
    </row>
    <row r="456" spans="1:12" x14ac:dyDescent="0.25">
      <c r="A456" s="44"/>
      <c r="B456" s="46"/>
      <c r="C456" s="46"/>
      <c r="D456" s="46"/>
      <c r="E456" s="46"/>
      <c r="F456" s="46"/>
      <c r="G456" s="46"/>
      <c r="H456" s="46"/>
      <c r="I456" s="46"/>
      <c r="J456" s="46"/>
      <c r="K456" s="46"/>
      <c r="L456" s="43"/>
    </row>
    <row r="457" spans="1:12" x14ac:dyDescent="0.25">
      <c r="A457" s="44"/>
      <c r="B457" s="46"/>
      <c r="C457" s="46"/>
      <c r="D457" s="46"/>
      <c r="E457" s="46"/>
      <c r="F457" s="46"/>
      <c r="G457" s="46"/>
      <c r="H457" s="46"/>
      <c r="I457" s="46"/>
      <c r="J457" s="46"/>
      <c r="K457" s="46"/>
      <c r="L457" s="43"/>
    </row>
    <row r="458" spans="1:12" x14ac:dyDescent="0.25">
      <c r="A458" s="44"/>
      <c r="B458" s="46"/>
      <c r="C458" s="46"/>
      <c r="D458" s="46"/>
      <c r="E458" s="46"/>
      <c r="F458" s="46"/>
      <c r="G458" s="46"/>
      <c r="H458" s="46"/>
      <c r="I458" s="46"/>
      <c r="J458" s="46"/>
      <c r="K458" s="46"/>
      <c r="L458" s="43"/>
    </row>
    <row r="459" spans="1:12" x14ac:dyDescent="0.25">
      <c r="A459" s="44"/>
      <c r="B459" s="46"/>
      <c r="C459" s="46"/>
      <c r="D459" s="46"/>
      <c r="E459" s="46"/>
      <c r="F459" s="46"/>
      <c r="G459" s="46"/>
      <c r="H459" s="46"/>
      <c r="I459" s="46"/>
      <c r="J459" s="46"/>
      <c r="K459" s="46"/>
      <c r="L459" s="43"/>
    </row>
    <row r="460" spans="1:12" x14ac:dyDescent="0.25">
      <c r="A460" s="44"/>
      <c r="B460" s="46"/>
      <c r="C460" s="46"/>
      <c r="D460" s="46"/>
      <c r="E460" s="46"/>
      <c r="F460" s="46"/>
      <c r="G460" s="46"/>
      <c r="H460" s="46"/>
      <c r="I460" s="46"/>
      <c r="J460" s="46"/>
      <c r="K460" s="46"/>
      <c r="L460" s="43"/>
    </row>
    <row r="461" spans="1:12" x14ac:dyDescent="0.25">
      <c r="A461" s="44"/>
      <c r="B461" s="46"/>
      <c r="C461" s="46"/>
      <c r="D461" s="46"/>
      <c r="E461" s="46"/>
      <c r="F461" s="46"/>
      <c r="G461" s="46"/>
      <c r="H461" s="46"/>
      <c r="I461" s="46"/>
      <c r="J461" s="46"/>
      <c r="K461" s="46"/>
      <c r="L461" s="43"/>
    </row>
    <row r="462" spans="1:12" x14ac:dyDescent="0.25">
      <c r="A462" s="44"/>
      <c r="B462" s="46"/>
      <c r="C462" s="46"/>
      <c r="D462" s="46"/>
      <c r="E462" s="46"/>
      <c r="F462" s="46"/>
      <c r="G462" s="46"/>
      <c r="H462" s="46"/>
      <c r="I462" s="46"/>
      <c r="J462" s="46"/>
      <c r="K462" s="46"/>
      <c r="L462" s="43"/>
    </row>
    <row r="463" spans="1:12" x14ac:dyDescent="0.25">
      <c r="A463" s="44"/>
      <c r="B463" s="46"/>
      <c r="C463" s="46"/>
      <c r="D463" s="46"/>
      <c r="E463" s="46"/>
      <c r="F463" s="46"/>
      <c r="G463" s="46"/>
      <c r="H463" s="46"/>
      <c r="I463" s="46"/>
      <c r="J463" s="46"/>
      <c r="K463" s="46"/>
      <c r="L463" s="43"/>
    </row>
    <row r="464" spans="1:12" x14ac:dyDescent="0.25">
      <c r="A464" s="44"/>
      <c r="B464" s="46"/>
      <c r="C464" s="46"/>
      <c r="D464" s="46"/>
      <c r="E464" s="46"/>
      <c r="F464" s="46"/>
      <c r="G464" s="46"/>
      <c r="H464" s="46"/>
      <c r="I464" s="46"/>
      <c r="J464" s="46"/>
      <c r="K464" s="46"/>
      <c r="L464" s="43"/>
    </row>
    <row r="465" spans="1:12" x14ac:dyDescent="0.25">
      <c r="A465" s="44"/>
      <c r="B465" s="46"/>
      <c r="C465" s="46"/>
      <c r="D465" s="46"/>
      <c r="E465" s="46"/>
      <c r="F465" s="46"/>
      <c r="G465" s="46"/>
      <c r="H465" s="46"/>
      <c r="I465" s="46"/>
      <c r="J465" s="46"/>
      <c r="K465" s="46"/>
      <c r="L465" s="43"/>
    </row>
    <row r="466" spans="1:12" x14ac:dyDescent="0.25">
      <c r="A466" s="44"/>
      <c r="B466" s="46"/>
      <c r="C466" s="46"/>
      <c r="D466" s="46"/>
      <c r="E466" s="46"/>
      <c r="F466" s="46"/>
      <c r="G466" s="46"/>
      <c r="H466" s="46"/>
      <c r="I466" s="46"/>
      <c r="J466" s="46"/>
      <c r="K466" s="46"/>
      <c r="L466" s="43"/>
    </row>
    <row r="467" spans="1:12" x14ac:dyDescent="0.25">
      <c r="A467" s="44"/>
      <c r="B467" s="46"/>
      <c r="C467" s="46"/>
      <c r="D467" s="46"/>
      <c r="E467" s="46"/>
      <c r="F467" s="46"/>
      <c r="G467" s="46"/>
      <c r="H467" s="46"/>
      <c r="I467" s="46"/>
      <c r="J467" s="46"/>
      <c r="K467" s="46"/>
      <c r="L467" s="43"/>
    </row>
    <row r="468" spans="1:12" x14ac:dyDescent="0.25">
      <c r="A468" s="44"/>
      <c r="B468" s="46"/>
      <c r="C468" s="46"/>
      <c r="D468" s="46"/>
      <c r="E468" s="46"/>
      <c r="F468" s="46"/>
      <c r="G468" s="46"/>
      <c r="H468" s="46"/>
      <c r="I468" s="46"/>
      <c r="J468" s="46"/>
      <c r="K468" s="46"/>
      <c r="L468" s="43"/>
    </row>
    <row r="469" spans="1:12" x14ac:dyDescent="0.25">
      <c r="A469" s="44"/>
      <c r="B469" s="46"/>
      <c r="C469" s="46"/>
      <c r="D469" s="46"/>
      <c r="E469" s="46"/>
      <c r="F469" s="46"/>
      <c r="G469" s="46"/>
      <c r="H469" s="46"/>
      <c r="I469" s="46"/>
      <c r="J469" s="46"/>
      <c r="K469" s="46"/>
      <c r="L469" s="43"/>
    </row>
    <row r="470" spans="1:12" x14ac:dyDescent="0.25">
      <c r="A470" s="44"/>
      <c r="B470" s="46"/>
      <c r="C470" s="46"/>
      <c r="D470" s="46"/>
      <c r="E470" s="46"/>
      <c r="F470" s="46"/>
      <c r="G470" s="46"/>
      <c r="H470" s="46"/>
      <c r="I470" s="46"/>
      <c r="J470" s="46"/>
      <c r="K470" s="46"/>
      <c r="L470" s="43"/>
    </row>
    <row r="471" spans="1:12" x14ac:dyDescent="0.25">
      <c r="A471" s="44"/>
      <c r="B471" s="46"/>
      <c r="C471" s="46"/>
      <c r="D471" s="46"/>
      <c r="E471" s="46"/>
      <c r="F471" s="46"/>
      <c r="G471" s="46"/>
      <c r="H471" s="46"/>
      <c r="I471" s="46"/>
      <c r="J471" s="46"/>
      <c r="K471" s="46"/>
      <c r="L471" s="43"/>
    </row>
    <row r="472" spans="1:12" x14ac:dyDescent="0.25">
      <c r="A472" s="44"/>
      <c r="B472" s="46"/>
      <c r="C472" s="46"/>
      <c r="D472" s="46"/>
      <c r="E472" s="46"/>
      <c r="F472" s="46"/>
      <c r="G472" s="46"/>
      <c r="H472" s="46"/>
      <c r="I472" s="46"/>
      <c r="J472" s="46"/>
      <c r="K472" s="46"/>
      <c r="L472" s="43"/>
    </row>
    <row r="473" spans="1:12" x14ac:dyDescent="0.25">
      <c r="A473" s="44"/>
      <c r="B473" s="46"/>
      <c r="C473" s="46"/>
      <c r="D473" s="46"/>
      <c r="E473" s="46"/>
      <c r="F473" s="46"/>
      <c r="G473" s="46"/>
      <c r="H473" s="46"/>
      <c r="I473" s="46"/>
      <c r="J473" s="46"/>
      <c r="K473" s="46"/>
      <c r="L473" s="43"/>
    </row>
    <row r="474" spans="1:12" x14ac:dyDescent="0.25">
      <c r="A474" s="44"/>
      <c r="B474" s="46"/>
      <c r="C474" s="46"/>
      <c r="D474" s="46"/>
      <c r="E474" s="46"/>
      <c r="F474" s="46"/>
      <c r="G474" s="46"/>
      <c r="H474" s="46"/>
      <c r="I474" s="46"/>
      <c r="J474" s="46"/>
      <c r="K474" s="46"/>
      <c r="L474" s="43"/>
    </row>
    <row r="475" spans="1:12" x14ac:dyDescent="0.25">
      <c r="A475" s="44"/>
      <c r="B475" s="46"/>
      <c r="C475" s="46"/>
      <c r="D475" s="46"/>
      <c r="E475" s="46"/>
      <c r="F475" s="46"/>
      <c r="G475" s="46"/>
      <c r="H475" s="46"/>
      <c r="I475" s="46"/>
      <c r="J475" s="46"/>
      <c r="K475" s="46"/>
      <c r="L475" s="43"/>
    </row>
    <row r="476" spans="1:12" x14ac:dyDescent="0.25">
      <c r="A476" s="44"/>
      <c r="B476" s="46"/>
      <c r="C476" s="46"/>
      <c r="D476" s="46"/>
      <c r="E476" s="46"/>
      <c r="F476" s="46"/>
      <c r="G476" s="46"/>
      <c r="H476" s="46"/>
      <c r="I476" s="46"/>
      <c r="J476" s="46"/>
      <c r="K476" s="46"/>
      <c r="L476" s="43"/>
    </row>
    <row r="477" spans="1:12" x14ac:dyDescent="0.25">
      <c r="A477" s="44"/>
      <c r="B477" s="46"/>
      <c r="C477" s="46"/>
      <c r="D477" s="46"/>
      <c r="E477" s="46"/>
      <c r="F477" s="46"/>
      <c r="G477" s="46"/>
      <c r="H477" s="46"/>
      <c r="I477" s="46"/>
      <c r="J477" s="46"/>
      <c r="K477" s="46"/>
      <c r="L477" s="43"/>
    </row>
    <row r="478" spans="1:12" x14ac:dyDescent="0.25">
      <c r="A478" s="44"/>
      <c r="B478" s="46"/>
      <c r="C478" s="46"/>
      <c r="D478" s="46"/>
      <c r="E478" s="46"/>
      <c r="F478" s="46"/>
      <c r="G478" s="46"/>
      <c r="H478" s="46"/>
      <c r="I478" s="46"/>
      <c r="J478" s="46"/>
      <c r="K478" s="46"/>
      <c r="L478" s="43"/>
    </row>
    <row r="479" spans="1:12" x14ac:dyDescent="0.25">
      <c r="A479" s="44"/>
      <c r="B479" s="46"/>
      <c r="C479" s="46"/>
      <c r="D479" s="46"/>
      <c r="E479" s="46"/>
      <c r="F479" s="46"/>
      <c r="G479" s="46"/>
      <c r="H479" s="46"/>
      <c r="I479" s="46"/>
      <c r="J479" s="46"/>
      <c r="K479" s="46"/>
      <c r="L479" s="43"/>
    </row>
    <row r="480" spans="1:12" x14ac:dyDescent="0.25">
      <c r="A480" s="44"/>
      <c r="B480" s="46"/>
      <c r="C480" s="46"/>
      <c r="D480" s="46"/>
      <c r="E480" s="46"/>
      <c r="F480" s="46"/>
      <c r="G480" s="46"/>
      <c r="H480" s="46"/>
      <c r="I480" s="46"/>
      <c r="J480" s="46"/>
      <c r="K480" s="46"/>
      <c r="L480" s="43"/>
    </row>
    <row r="481" spans="1:12" x14ac:dyDescent="0.25">
      <c r="A481" s="44"/>
      <c r="B481" s="46"/>
      <c r="C481" s="46"/>
      <c r="D481" s="46"/>
      <c r="E481" s="46"/>
      <c r="F481" s="46"/>
      <c r="G481" s="46"/>
      <c r="H481" s="46"/>
      <c r="I481" s="46"/>
      <c r="J481" s="46"/>
      <c r="K481" s="46"/>
      <c r="L481" s="43"/>
    </row>
    <row r="482" spans="1:12" x14ac:dyDescent="0.25">
      <c r="A482" s="44"/>
      <c r="B482" s="46"/>
      <c r="C482" s="46"/>
      <c r="D482" s="46"/>
      <c r="E482" s="46"/>
      <c r="F482" s="46"/>
      <c r="G482" s="46"/>
      <c r="H482" s="46"/>
      <c r="I482" s="46"/>
      <c r="J482" s="46"/>
      <c r="K482" s="46"/>
      <c r="L482" s="43"/>
    </row>
    <row r="483" spans="1:12" x14ac:dyDescent="0.25">
      <c r="A483" s="44"/>
      <c r="B483" s="46"/>
      <c r="C483" s="46"/>
      <c r="D483" s="46"/>
      <c r="E483" s="46"/>
      <c r="F483" s="46"/>
      <c r="G483" s="46"/>
      <c r="H483" s="46"/>
      <c r="I483" s="46"/>
      <c r="J483" s="46"/>
      <c r="K483" s="46"/>
      <c r="L483" s="43"/>
    </row>
    <row r="484" spans="1:12" x14ac:dyDescent="0.25">
      <c r="A484" s="44"/>
      <c r="B484" s="46"/>
      <c r="C484" s="46"/>
      <c r="D484" s="46"/>
      <c r="E484" s="46"/>
      <c r="F484" s="46"/>
      <c r="G484" s="46"/>
      <c r="H484" s="46"/>
      <c r="I484" s="46"/>
      <c r="J484" s="46"/>
      <c r="K484" s="46"/>
      <c r="L484" s="43"/>
    </row>
    <row r="485" spans="1:12" x14ac:dyDescent="0.25">
      <c r="A485" s="44"/>
      <c r="B485" s="46"/>
      <c r="C485" s="46"/>
      <c r="D485" s="46"/>
      <c r="E485" s="46"/>
      <c r="F485" s="46"/>
      <c r="G485" s="46"/>
      <c r="H485" s="46"/>
      <c r="I485" s="46"/>
      <c r="J485" s="46"/>
      <c r="K485" s="46"/>
      <c r="L485" s="43"/>
    </row>
    <row r="486" spans="1:12" x14ac:dyDescent="0.25">
      <c r="A486" s="44"/>
      <c r="B486" s="46"/>
      <c r="C486" s="46"/>
      <c r="D486" s="46"/>
      <c r="E486" s="46"/>
      <c r="F486" s="46"/>
      <c r="G486" s="46"/>
      <c r="H486" s="46"/>
      <c r="I486" s="46"/>
      <c r="J486" s="46"/>
      <c r="K486" s="46"/>
      <c r="L486" s="43"/>
    </row>
    <row r="487" spans="1:12" x14ac:dyDescent="0.25">
      <c r="A487" s="44"/>
      <c r="B487" s="46"/>
      <c r="C487" s="46"/>
      <c r="D487" s="46"/>
      <c r="E487" s="46"/>
      <c r="F487" s="46"/>
      <c r="G487" s="46"/>
      <c r="H487" s="46"/>
      <c r="I487" s="46"/>
      <c r="J487" s="46"/>
      <c r="K487" s="46"/>
      <c r="L487" s="43"/>
    </row>
    <row r="488" spans="1:12" x14ac:dyDescent="0.25">
      <c r="A488" s="44"/>
      <c r="B488" s="46"/>
      <c r="C488" s="46"/>
      <c r="D488" s="46"/>
      <c r="E488" s="46"/>
      <c r="F488" s="46"/>
      <c r="G488" s="46"/>
      <c r="H488" s="46"/>
      <c r="I488" s="46"/>
      <c r="J488" s="46"/>
      <c r="K488" s="46"/>
      <c r="L488" s="43"/>
    </row>
    <row r="489" spans="1:12" x14ac:dyDescent="0.25">
      <c r="A489" s="44"/>
      <c r="B489" s="46"/>
      <c r="C489" s="46"/>
      <c r="D489" s="46"/>
      <c r="E489" s="46"/>
      <c r="F489" s="46"/>
      <c r="G489" s="46"/>
      <c r="H489" s="46"/>
      <c r="I489" s="46"/>
      <c r="J489" s="46"/>
      <c r="K489" s="46"/>
      <c r="L489" s="43"/>
    </row>
    <row r="490" spans="1:12" x14ac:dyDescent="0.25">
      <c r="A490" s="44"/>
      <c r="B490" s="46"/>
      <c r="C490" s="46"/>
      <c r="D490" s="46"/>
      <c r="E490" s="46"/>
      <c r="F490" s="46"/>
      <c r="G490" s="46"/>
      <c r="H490" s="46"/>
      <c r="I490" s="46"/>
      <c r="J490" s="46"/>
      <c r="K490" s="46"/>
      <c r="L490" s="43"/>
    </row>
    <row r="491" spans="1:12" x14ac:dyDescent="0.25">
      <c r="A491" s="44"/>
      <c r="B491" s="46"/>
      <c r="C491" s="46"/>
      <c r="D491" s="46"/>
      <c r="E491" s="46"/>
      <c r="F491" s="46"/>
      <c r="G491" s="46"/>
      <c r="H491" s="46"/>
      <c r="I491" s="46"/>
      <c r="J491" s="46"/>
      <c r="K491" s="46"/>
      <c r="L491" s="43"/>
    </row>
    <row r="492" spans="1:12" x14ac:dyDescent="0.25">
      <c r="A492" s="44"/>
      <c r="B492" s="46"/>
      <c r="C492" s="46"/>
      <c r="D492" s="46"/>
      <c r="E492" s="46"/>
      <c r="F492" s="46"/>
      <c r="G492" s="46"/>
      <c r="H492" s="46"/>
      <c r="I492" s="46"/>
      <c r="J492" s="46"/>
      <c r="K492" s="46"/>
      <c r="L492" s="43"/>
    </row>
    <row r="493" spans="1:12" x14ac:dyDescent="0.25">
      <c r="A493" s="44"/>
      <c r="B493" s="46"/>
      <c r="C493" s="46"/>
      <c r="D493" s="46"/>
      <c r="E493" s="46"/>
      <c r="F493" s="46"/>
      <c r="G493" s="46"/>
      <c r="H493" s="46"/>
      <c r="I493" s="46"/>
      <c r="J493" s="46"/>
      <c r="K493" s="46"/>
      <c r="L493" s="43"/>
    </row>
    <row r="494" spans="1:12" x14ac:dyDescent="0.25">
      <c r="A494" s="44"/>
      <c r="B494" s="46"/>
      <c r="C494" s="46"/>
      <c r="D494" s="46"/>
      <c r="E494" s="46"/>
      <c r="F494" s="46"/>
      <c r="G494" s="46"/>
      <c r="H494" s="46"/>
      <c r="I494" s="46"/>
      <c r="J494" s="46"/>
      <c r="K494" s="46"/>
      <c r="L494" s="43"/>
    </row>
    <row r="495" spans="1:12" x14ac:dyDescent="0.25">
      <c r="A495" s="44"/>
      <c r="B495" s="46"/>
      <c r="C495" s="46"/>
      <c r="D495" s="46"/>
      <c r="E495" s="46"/>
      <c r="F495" s="46"/>
      <c r="G495" s="46"/>
      <c r="H495" s="46"/>
      <c r="I495" s="46"/>
      <c r="J495" s="46"/>
      <c r="K495" s="46"/>
      <c r="L495" s="43"/>
    </row>
    <row r="496" spans="1:12" x14ac:dyDescent="0.25">
      <c r="A496" s="44"/>
      <c r="B496" s="46"/>
      <c r="C496" s="46"/>
      <c r="D496" s="46"/>
      <c r="E496" s="46"/>
      <c r="F496" s="46"/>
      <c r="G496" s="46"/>
      <c r="H496" s="46"/>
      <c r="I496" s="46"/>
      <c r="J496" s="46"/>
      <c r="K496" s="46"/>
      <c r="L496" s="43"/>
    </row>
    <row r="497" spans="1:12" x14ac:dyDescent="0.25">
      <c r="A497" s="44"/>
      <c r="B497" s="46"/>
      <c r="C497" s="46"/>
      <c r="D497" s="46"/>
      <c r="E497" s="46"/>
      <c r="F497" s="46"/>
      <c r="G497" s="46"/>
      <c r="H497" s="46"/>
      <c r="I497" s="46"/>
      <c r="J497" s="46"/>
      <c r="K497" s="46"/>
      <c r="L497" s="43"/>
    </row>
    <row r="498" spans="1:12" x14ac:dyDescent="0.25">
      <c r="A498" s="44"/>
      <c r="B498" s="46"/>
      <c r="C498" s="46"/>
      <c r="D498" s="46"/>
      <c r="E498" s="46"/>
      <c r="F498" s="46"/>
      <c r="G498" s="46"/>
      <c r="H498" s="46"/>
      <c r="I498" s="46"/>
      <c r="J498" s="46"/>
      <c r="K498" s="46"/>
      <c r="L498" s="43"/>
    </row>
    <row r="499" spans="1:12" x14ac:dyDescent="0.25">
      <c r="A499" s="44"/>
      <c r="B499" s="46"/>
      <c r="C499" s="46"/>
      <c r="D499" s="46"/>
      <c r="E499" s="46"/>
      <c r="F499" s="46"/>
      <c r="G499" s="46"/>
      <c r="H499" s="46"/>
      <c r="I499" s="46"/>
      <c r="J499" s="46"/>
      <c r="K499" s="46"/>
      <c r="L499" s="43"/>
    </row>
    <row r="500" spans="1:12" x14ac:dyDescent="0.25">
      <c r="A500" s="44"/>
      <c r="B500" s="46"/>
      <c r="C500" s="46"/>
      <c r="D500" s="46"/>
      <c r="E500" s="46"/>
      <c r="F500" s="46"/>
      <c r="G500" s="46"/>
      <c r="H500" s="46"/>
      <c r="I500" s="46"/>
      <c r="J500" s="46"/>
      <c r="K500" s="46"/>
      <c r="L500" s="43"/>
    </row>
    <row r="501" spans="1:12" x14ac:dyDescent="0.25">
      <c r="A501" s="44"/>
      <c r="B501" s="46"/>
      <c r="C501" s="46"/>
      <c r="D501" s="46"/>
      <c r="E501" s="46"/>
      <c r="F501" s="46"/>
      <c r="G501" s="46"/>
      <c r="H501" s="46"/>
      <c r="I501" s="46"/>
      <c r="J501" s="46"/>
      <c r="K501" s="46"/>
      <c r="L501" s="43"/>
    </row>
    <row r="502" spans="1:12" x14ac:dyDescent="0.25">
      <c r="A502" s="44"/>
      <c r="B502" s="46"/>
      <c r="C502" s="46"/>
      <c r="D502" s="46"/>
      <c r="E502" s="46"/>
      <c r="F502" s="46"/>
      <c r="G502" s="46"/>
      <c r="H502" s="46"/>
      <c r="I502" s="46"/>
      <c r="J502" s="46"/>
      <c r="K502" s="46"/>
      <c r="L502" s="43"/>
    </row>
    <row r="503" spans="1:12" x14ac:dyDescent="0.25">
      <c r="A503" s="44"/>
      <c r="B503" s="46"/>
      <c r="C503" s="46"/>
      <c r="D503" s="46"/>
      <c r="E503" s="46"/>
      <c r="F503" s="46"/>
      <c r="G503" s="46"/>
      <c r="H503" s="46"/>
      <c r="I503" s="46"/>
      <c r="J503" s="46"/>
      <c r="K503" s="46"/>
      <c r="L503" s="43"/>
    </row>
    <row r="504" spans="1:12" x14ac:dyDescent="0.25">
      <c r="A504" s="44"/>
      <c r="B504" s="46"/>
      <c r="C504" s="46"/>
      <c r="D504" s="46"/>
      <c r="E504" s="46"/>
      <c r="F504" s="46"/>
      <c r="G504" s="46"/>
      <c r="H504" s="46"/>
      <c r="I504" s="46"/>
      <c r="J504" s="46"/>
      <c r="K504" s="46"/>
      <c r="L504" s="43"/>
    </row>
    <row r="505" spans="1:12" x14ac:dyDescent="0.25">
      <c r="A505" s="44"/>
      <c r="B505" s="46"/>
      <c r="C505" s="46"/>
      <c r="D505" s="46"/>
      <c r="E505" s="46"/>
      <c r="F505" s="46"/>
      <c r="G505" s="46"/>
      <c r="H505" s="46"/>
      <c r="I505" s="46"/>
      <c r="J505" s="46"/>
      <c r="K505" s="46"/>
      <c r="L505" s="43"/>
    </row>
    <row r="506" spans="1:12" x14ac:dyDescent="0.25">
      <c r="A506" s="44"/>
      <c r="B506" s="46"/>
      <c r="C506" s="46"/>
      <c r="D506" s="46"/>
      <c r="E506" s="46"/>
      <c r="F506" s="46"/>
      <c r="G506" s="46"/>
      <c r="H506" s="46"/>
      <c r="I506" s="46"/>
      <c r="J506" s="46"/>
      <c r="K506" s="46"/>
      <c r="L506" s="43"/>
    </row>
    <row r="507" spans="1:12" x14ac:dyDescent="0.25">
      <c r="A507" s="44"/>
      <c r="B507" s="46"/>
      <c r="C507" s="46"/>
      <c r="D507" s="46"/>
      <c r="E507" s="46"/>
      <c r="F507" s="46"/>
      <c r="G507" s="46"/>
      <c r="H507" s="46"/>
      <c r="I507" s="46"/>
      <c r="J507" s="46"/>
      <c r="K507" s="46"/>
      <c r="L507" s="43"/>
    </row>
    <row r="508" spans="1:12" x14ac:dyDescent="0.25">
      <c r="A508" s="44"/>
      <c r="B508" s="46"/>
      <c r="C508" s="46"/>
      <c r="D508" s="46"/>
      <c r="E508" s="46"/>
      <c r="F508" s="46"/>
      <c r="G508" s="46"/>
      <c r="H508" s="46"/>
      <c r="I508" s="46"/>
      <c r="J508" s="46"/>
      <c r="K508" s="46"/>
      <c r="L508" s="43"/>
    </row>
    <row r="509" spans="1:12" x14ac:dyDescent="0.25">
      <c r="A509" s="44"/>
      <c r="B509" s="46"/>
      <c r="C509" s="46"/>
      <c r="D509" s="46"/>
      <c r="E509" s="46"/>
      <c r="F509" s="46"/>
      <c r="G509" s="46"/>
      <c r="H509" s="46"/>
      <c r="I509" s="46"/>
      <c r="J509" s="46"/>
      <c r="K509" s="46"/>
      <c r="L509" s="43"/>
    </row>
    <row r="510" spans="1:12" x14ac:dyDescent="0.25">
      <c r="A510" s="44"/>
      <c r="B510" s="46"/>
      <c r="C510" s="46"/>
      <c r="D510" s="46"/>
      <c r="E510" s="46"/>
      <c r="F510" s="46"/>
      <c r="G510" s="46"/>
      <c r="H510" s="46"/>
      <c r="I510" s="46"/>
      <c r="J510" s="46"/>
      <c r="K510" s="46"/>
      <c r="L510" s="43"/>
    </row>
    <row r="511" spans="1:12" x14ac:dyDescent="0.25">
      <c r="A511" s="44"/>
      <c r="B511" s="46"/>
      <c r="C511" s="46"/>
      <c r="D511" s="46"/>
      <c r="E511" s="46"/>
      <c r="F511" s="46"/>
      <c r="G511" s="46"/>
      <c r="H511" s="46"/>
      <c r="I511" s="46"/>
      <c r="J511" s="46"/>
      <c r="K511" s="46"/>
      <c r="L511" s="43"/>
    </row>
    <row r="512" spans="1:12" x14ac:dyDescent="0.25">
      <c r="A512" s="44"/>
      <c r="B512" s="46"/>
      <c r="C512" s="46"/>
      <c r="D512" s="46"/>
      <c r="E512" s="46"/>
      <c r="F512" s="46"/>
      <c r="G512" s="46"/>
      <c r="H512" s="46"/>
      <c r="I512" s="46"/>
      <c r="J512" s="46"/>
      <c r="K512" s="46"/>
      <c r="L512" s="43"/>
    </row>
    <row r="513" spans="1:12" x14ac:dyDescent="0.25">
      <c r="A513" s="44"/>
      <c r="B513" s="46"/>
      <c r="C513" s="46"/>
      <c r="D513" s="46"/>
      <c r="E513" s="46"/>
      <c r="F513" s="46"/>
      <c r="G513" s="46"/>
      <c r="H513" s="46"/>
      <c r="I513" s="46"/>
      <c r="J513" s="46"/>
      <c r="K513" s="46"/>
      <c r="L513" s="43"/>
    </row>
    <row r="514" spans="1:12" x14ac:dyDescent="0.25">
      <c r="A514" s="44"/>
      <c r="B514" s="46"/>
      <c r="C514" s="46"/>
      <c r="D514" s="46"/>
      <c r="E514" s="46"/>
      <c r="F514" s="46"/>
      <c r="G514" s="46"/>
      <c r="H514" s="46"/>
      <c r="I514" s="46"/>
      <c r="J514" s="46"/>
      <c r="K514" s="46"/>
      <c r="L514" s="43"/>
    </row>
    <row r="515" spans="1:12" x14ac:dyDescent="0.25">
      <c r="A515" s="44"/>
      <c r="B515" s="46"/>
      <c r="C515" s="46"/>
      <c r="D515" s="46"/>
      <c r="E515" s="46"/>
      <c r="F515" s="46"/>
      <c r="G515" s="46"/>
      <c r="H515" s="46"/>
      <c r="I515" s="46"/>
      <c r="J515" s="46"/>
      <c r="K515" s="46"/>
      <c r="L515" s="43"/>
    </row>
    <row r="516" spans="1:12" x14ac:dyDescent="0.25">
      <c r="A516" s="44"/>
      <c r="B516" s="46"/>
      <c r="C516" s="46"/>
      <c r="D516" s="46"/>
      <c r="E516" s="46"/>
      <c r="F516" s="46"/>
      <c r="G516" s="46"/>
      <c r="H516" s="46"/>
      <c r="I516" s="46"/>
      <c r="J516" s="46"/>
      <c r="K516" s="46"/>
      <c r="L516" s="43"/>
    </row>
    <row r="517" spans="1:12" x14ac:dyDescent="0.25">
      <c r="A517" s="44"/>
      <c r="B517" s="46"/>
      <c r="C517" s="46"/>
      <c r="D517" s="46"/>
      <c r="E517" s="46"/>
      <c r="F517" s="46"/>
      <c r="G517" s="46"/>
      <c r="H517" s="46"/>
      <c r="I517" s="46"/>
      <c r="J517" s="46"/>
      <c r="K517" s="46"/>
      <c r="L517" s="43"/>
    </row>
    <row r="518" spans="1:12" x14ac:dyDescent="0.25">
      <c r="A518" s="44"/>
      <c r="B518" s="46"/>
      <c r="C518" s="46"/>
      <c r="D518" s="46"/>
      <c r="E518" s="46"/>
      <c r="F518" s="46"/>
      <c r="G518" s="46"/>
      <c r="H518" s="46"/>
      <c r="I518" s="46"/>
      <c r="J518" s="46"/>
      <c r="K518" s="46"/>
      <c r="L518" s="43"/>
    </row>
    <row r="519" spans="1:12" x14ac:dyDescent="0.25">
      <c r="A519" s="44"/>
      <c r="B519" s="46"/>
      <c r="C519" s="46"/>
      <c r="D519" s="46"/>
      <c r="E519" s="46"/>
      <c r="F519" s="46"/>
      <c r="G519" s="46"/>
      <c r="H519" s="46"/>
      <c r="I519" s="46"/>
      <c r="J519" s="46"/>
      <c r="K519" s="46"/>
      <c r="L519" s="43"/>
    </row>
    <row r="520" spans="1:12" x14ac:dyDescent="0.25">
      <c r="A520" s="44"/>
      <c r="B520" s="46"/>
      <c r="C520" s="46"/>
      <c r="D520" s="46"/>
      <c r="E520" s="46"/>
      <c r="F520" s="46"/>
      <c r="G520" s="46"/>
      <c r="H520" s="46"/>
      <c r="I520" s="46"/>
      <c r="J520" s="46"/>
      <c r="K520" s="46"/>
      <c r="L520" s="43"/>
    </row>
    <row r="521" spans="1:12" x14ac:dyDescent="0.25">
      <c r="A521" s="44"/>
      <c r="B521" s="46"/>
      <c r="C521" s="46"/>
      <c r="D521" s="46"/>
      <c r="E521" s="46"/>
      <c r="F521" s="46"/>
      <c r="G521" s="46"/>
      <c r="H521" s="46"/>
      <c r="I521" s="46"/>
      <c r="J521" s="46"/>
      <c r="K521" s="46"/>
      <c r="L521" s="43"/>
    </row>
    <row r="522" spans="1:12" x14ac:dyDescent="0.25">
      <c r="A522" s="44"/>
      <c r="B522" s="46"/>
      <c r="C522" s="46"/>
      <c r="D522" s="46"/>
      <c r="E522" s="46"/>
      <c r="F522" s="46"/>
      <c r="G522" s="46"/>
      <c r="H522" s="46"/>
      <c r="I522" s="46"/>
      <c r="J522" s="46"/>
      <c r="K522" s="46"/>
      <c r="L522" s="43"/>
    </row>
    <row r="523" spans="1:12" x14ac:dyDescent="0.25">
      <c r="A523" s="44"/>
      <c r="B523" s="46"/>
      <c r="C523" s="46"/>
      <c r="D523" s="46"/>
      <c r="E523" s="46"/>
      <c r="F523" s="46"/>
      <c r="G523" s="46"/>
      <c r="H523" s="46"/>
      <c r="I523" s="46"/>
      <c r="J523" s="46"/>
      <c r="K523" s="46"/>
      <c r="L523" s="43"/>
    </row>
    <row r="524" spans="1:12" x14ac:dyDescent="0.25">
      <c r="A524" s="44"/>
      <c r="B524" s="46"/>
      <c r="C524" s="46"/>
      <c r="D524" s="46"/>
      <c r="E524" s="46"/>
      <c r="F524" s="46"/>
      <c r="G524" s="46"/>
      <c r="H524" s="46"/>
      <c r="I524" s="46"/>
      <c r="J524" s="46"/>
      <c r="K524" s="46"/>
      <c r="L524" s="43"/>
    </row>
    <row r="525" spans="1:12" x14ac:dyDescent="0.25">
      <c r="A525" s="44"/>
      <c r="B525" s="46"/>
      <c r="C525" s="46"/>
      <c r="D525" s="46"/>
      <c r="E525" s="46"/>
      <c r="F525" s="46"/>
      <c r="G525" s="46"/>
      <c r="H525" s="46"/>
      <c r="I525" s="46"/>
      <c r="J525" s="46"/>
      <c r="K525" s="46"/>
      <c r="L525" s="43"/>
    </row>
    <row r="526" spans="1:12" x14ac:dyDescent="0.25">
      <c r="A526" s="44"/>
      <c r="B526" s="46"/>
      <c r="C526" s="46"/>
      <c r="D526" s="46"/>
      <c r="E526" s="46"/>
      <c r="F526" s="46"/>
      <c r="G526" s="46"/>
      <c r="H526" s="46"/>
      <c r="I526" s="46"/>
      <c r="J526" s="46"/>
      <c r="K526" s="46"/>
      <c r="L526" s="43"/>
    </row>
    <row r="527" spans="1:12" x14ac:dyDescent="0.25">
      <c r="A527" s="44"/>
      <c r="B527" s="46"/>
      <c r="C527" s="46"/>
      <c r="D527" s="46"/>
      <c r="E527" s="46"/>
      <c r="F527" s="46"/>
      <c r="G527" s="46"/>
      <c r="H527" s="46"/>
      <c r="I527" s="46"/>
      <c r="J527" s="46"/>
      <c r="K527" s="46"/>
      <c r="L527" s="43"/>
    </row>
    <row r="528" spans="1:12" x14ac:dyDescent="0.25">
      <c r="A528" s="44"/>
      <c r="B528" s="46"/>
      <c r="C528" s="46"/>
      <c r="D528" s="46"/>
      <c r="E528" s="46"/>
      <c r="F528" s="46"/>
      <c r="G528" s="46"/>
      <c r="H528" s="46"/>
      <c r="I528" s="46"/>
      <c r="J528" s="46"/>
      <c r="K528" s="46"/>
      <c r="L528" s="43"/>
    </row>
    <row r="529" spans="1:12" x14ac:dyDescent="0.25">
      <c r="A529" s="44"/>
      <c r="B529" s="46"/>
      <c r="C529" s="46"/>
      <c r="D529" s="46"/>
      <c r="E529" s="46"/>
      <c r="F529" s="46"/>
      <c r="G529" s="46"/>
      <c r="H529" s="46"/>
      <c r="I529" s="46"/>
      <c r="J529" s="46"/>
      <c r="K529" s="46"/>
      <c r="L529" s="43"/>
    </row>
    <row r="530" spans="1:12" x14ac:dyDescent="0.25">
      <c r="A530" s="44"/>
      <c r="B530" s="46"/>
      <c r="C530" s="46"/>
      <c r="D530" s="46"/>
      <c r="E530" s="46"/>
      <c r="F530" s="46"/>
      <c r="G530" s="46"/>
      <c r="H530" s="46"/>
      <c r="I530" s="46"/>
      <c r="J530" s="46"/>
      <c r="K530" s="46"/>
      <c r="L530" s="43"/>
    </row>
    <row r="531" spans="1:12" x14ac:dyDescent="0.25">
      <c r="A531" s="44"/>
      <c r="B531" s="46"/>
      <c r="C531" s="46"/>
      <c r="D531" s="46"/>
      <c r="E531" s="46"/>
      <c r="F531" s="46"/>
      <c r="G531" s="46"/>
      <c r="H531" s="46"/>
      <c r="I531" s="46"/>
      <c r="J531" s="46"/>
      <c r="K531" s="46"/>
      <c r="L531" s="43"/>
    </row>
    <row r="532" spans="1:12" x14ac:dyDescent="0.25">
      <c r="A532" s="44"/>
      <c r="B532" s="46"/>
      <c r="C532" s="46"/>
      <c r="D532" s="46"/>
      <c r="E532" s="46"/>
      <c r="F532" s="46"/>
      <c r="G532" s="46"/>
      <c r="H532" s="46"/>
      <c r="I532" s="46"/>
      <c r="J532" s="46"/>
      <c r="K532" s="46"/>
      <c r="L532" s="43"/>
    </row>
    <row r="533" spans="1:12" x14ac:dyDescent="0.25">
      <c r="A533" s="44"/>
      <c r="B533" s="46"/>
      <c r="C533" s="46"/>
      <c r="D533" s="46"/>
      <c r="E533" s="46"/>
      <c r="F533" s="46"/>
      <c r="G533" s="46"/>
      <c r="H533" s="46"/>
      <c r="I533" s="46"/>
      <c r="J533" s="46"/>
      <c r="K533" s="46"/>
      <c r="L533" s="43"/>
    </row>
    <row r="534" spans="1:12" x14ac:dyDescent="0.25">
      <c r="A534" s="44"/>
      <c r="B534" s="46"/>
      <c r="C534" s="46"/>
      <c r="D534" s="46"/>
      <c r="E534" s="46"/>
      <c r="F534" s="46"/>
      <c r="G534" s="46"/>
      <c r="H534" s="46"/>
      <c r="I534" s="46"/>
      <c r="J534" s="46"/>
      <c r="K534" s="46"/>
      <c r="L534" s="43"/>
    </row>
    <row r="535" spans="1:12" x14ac:dyDescent="0.25">
      <c r="A535" s="44"/>
      <c r="B535" s="46"/>
      <c r="C535" s="46"/>
      <c r="D535" s="46"/>
      <c r="E535" s="46"/>
      <c r="F535" s="46"/>
      <c r="G535" s="46"/>
      <c r="H535" s="46"/>
      <c r="I535" s="46"/>
      <c r="J535" s="46"/>
      <c r="K535" s="46"/>
      <c r="L535" s="43"/>
    </row>
    <row r="536" spans="1:12" x14ac:dyDescent="0.25">
      <c r="A536" s="44"/>
      <c r="B536" s="46"/>
      <c r="C536" s="46"/>
      <c r="D536" s="46"/>
      <c r="E536" s="46"/>
      <c r="F536" s="46"/>
      <c r="G536" s="46"/>
      <c r="H536" s="46"/>
      <c r="I536" s="46"/>
      <c r="J536" s="46"/>
      <c r="K536" s="46"/>
      <c r="L536" s="43"/>
    </row>
    <row r="537" spans="1:12" x14ac:dyDescent="0.25">
      <c r="A537" s="44"/>
      <c r="B537" s="46"/>
      <c r="C537" s="46"/>
      <c r="D537" s="46"/>
      <c r="E537" s="46"/>
      <c r="F537" s="46"/>
      <c r="G537" s="46"/>
      <c r="H537" s="46"/>
      <c r="I537" s="46"/>
      <c r="J537" s="46"/>
      <c r="K537" s="46"/>
      <c r="L537" s="43"/>
    </row>
    <row r="538" spans="1:12" x14ac:dyDescent="0.25">
      <c r="A538" s="44"/>
      <c r="B538" s="46"/>
      <c r="C538" s="46"/>
      <c r="D538" s="46"/>
      <c r="E538" s="46"/>
      <c r="F538" s="46"/>
      <c r="G538" s="46"/>
      <c r="H538" s="46"/>
      <c r="I538" s="46"/>
      <c r="J538" s="46"/>
      <c r="K538" s="46"/>
      <c r="L538" s="43"/>
    </row>
    <row r="539" spans="1:12" x14ac:dyDescent="0.25">
      <c r="A539" s="44"/>
      <c r="B539" s="46"/>
      <c r="C539" s="46"/>
      <c r="D539" s="46"/>
      <c r="E539" s="46"/>
      <c r="F539" s="46"/>
      <c r="G539" s="46"/>
      <c r="H539" s="46"/>
      <c r="I539" s="46"/>
      <c r="J539" s="46"/>
      <c r="K539" s="46"/>
      <c r="L539" s="43"/>
    </row>
    <row r="540" spans="1:12" x14ac:dyDescent="0.25">
      <c r="A540" s="44"/>
      <c r="B540" s="46"/>
      <c r="C540" s="46"/>
      <c r="D540" s="46"/>
      <c r="E540" s="46"/>
      <c r="F540" s="46"/>
      <c r="G540" s="46"/>
      <c r="H540" s="46"/>
      <c r="I540" s="46"/>
      <c r="J540" s="46"/>
      <c r="K540" s="46"/>
      <c r="L540" s="43"/>
    </row>
    <row r="541" spans="1:12" x14ac:dyDescent="0.25">
      <c r="A541" s="44"/>
      <c r="B541" s="46"/>
      <c r="C541" s="46"/>
      <c r="D541" s="46"/>
      <c r="E541" s="46"/>
      <c r="F541" s="46"/>
      <c r="G541" s="46"/>
      <c r="H541" s="46"/>
      <c r="I541" s="46"/>
      <c r="J541" s="46"/>
      <c r="K541" s="46"/>
      <c r="L541" s="43"/>
    </row>
    <row r="542" spans="1:12" x14ac:dyDescent="0.25">
      <c r="A542" s="44"/>
      <c r="B542" s="46"/>
      <c r="C542" s="46"/>
      <c r="D542" s="46"/>
      <c r="E542" s="46"/>
      <c r="F542" s="46"/>
      <c r="G542" s="46"/>
      <c r="H542" s="46"/>
      <c r="I542" s="46"/>
      <c r="J542" s="46"/>
      <c r="K542" s="46"/>
      <c r="L542" s="43"/>
    </row>
    <row r="543" spans="1:12" x14ac:dyDescent="0.25">
      <c r="A543" s="44"/>
      <c r="B543" s="46"/>
      <c r="C543" s="46"/>
      <c r="D543" s="46"/>
      <c r="E543" s="46"/>
      <c r="F543" s="46"/>
      <c r="G543" s="46"/>
      <c r="H543" s="46"/>
      <c r="I543" s="46"/>
      <c r="J543" s="46"/>
      <c r="K543" s="46"/>
      <c r="L543" s="43"/>
    </row>
    <row r="544" spans="1:12" x14ac:dyDescent="0.25">
      <c r="A544" s="44"/>
      <c r="B544" s="46"/>
      <c r="C544" s="46"/>
      <c r="D544" s="46"/>
      <c r="E544" s="46"/>
      <c r="F544" s="46"/>
      <c r="G544" s="46"/>
      <c r="H544" s="46"/>
      <c r="I544" s="46"/>
      <c r="J544" s="46"/>
      <c r="K544" s="46"/>
      <c r="L544" s="43"/>
    </row>
    <row r="545" spans="1:12" x14ac:dyDescent="0.25">
      <c r="A545" s="44"/>
      <c r="B545" s="46"/>
      <c r="C545" s="46"/>
      <c r="D545" s="46"/>
      <c r="E545" s="46"/>
      <c r="F545" s="46"/>
      <c r="G545" s="46"/>
      <c r="H545" s="46"/>
      <c r="I545" s="46"/>
      <c r="J545" s="46"/>
      <c r="K545" s="46"/>
      <c r="L545" s="43"/>
    </row>
    <row r="546" spans="1:12" x14ac:dyDescent="0.25">
      <c r="A546" s="44"/>
      <c r="B546" s="46"/>
      <c r="C546" s="46"/>
      <c r="D546" s="46"/>
      <c r="E546" s="46"/>
      <c r="F546" s="46"/>
      <c r="G546" s="46"/>
      <c r="H546" s="46"/>
      <c r="I546" s="46"/>
      <c r="J546" s="46"/>
      <c r="K546" s="46"/>
      <c r="L546" s="43"/>
    </row>
    <row r="547" spans="1:12" x14ac:dyDescent="0.25">
      <c r="A547" s="44"/>
      <c r="B547" s="46"/>
      <c r="C547" s="46"/>
      <c r="D547" s="46"/>
      <c r="E547" s="46"/>
      <c r="F547" s="46"/>
      <c r="G547" s="46"/>
      <c r="H547" s="46"/>
      <c r="I547" s="46"/>
      <c r="J547" s="46"/>
      <c r="K547" s="46"/>
      <c r="L547" s="43"/>
    </row>
    <row r="548" spans="1:12" x14ac:dyDescent="0.25">
      <c r="A548" s="44"/>
      <c r="B548" s="46"/>
      <c r="C548" s="46"/>
      <c r="D548" s="46"/>
      <c r="E548" s="46"/>
      <c r="F548" s="46"/>
      <c r="G548" s="46"/>
      <c r="H548" s="46"/>
      <c r="I548" s="46"/>
      <c r="J548" s="46"/>
      <c r="K548" s="46"/>
      <c r="L548" s="43"/>
    </row>
    <row r="549" spans="1:12" x14ac:dyDescent="0.25">
      <c r="A549" s="44"/>
      <c r="B549" s="46"/>
      <c r="C549" s="46"/>
      <c r="D549" s="46"/>
      <c r="E549" s="46"/>
      <c r="F549" s="46"/>
      <c r="G549" s="46"/>
      <c r="H549" s="46"/>
      <c r="I549" s="46"/>
      <c r="J549" s="46"/>
      <c r="K549" s="46"/>
      <c r="L549" s="43"/>
    </row>
    <row r="550" spans="1:12" x14ac:dyDescent="0.25">
      <c r="A550" s="44"/>
      <c r="B550" s="46"/>
      <c r="C550" s="46"/>
      <c r="D550" s="46"/>
      <c r="E550" s="46"/>
      <c r="F550" s="46"/>
      <c r="G550" s="46"/>
      <c r="H550" s="46"/>
      <c r="I550" s="46"/>
      <c r="J550" s="46"/>
      <c r="K550" s="46"/>
      <c r="L550" s="43"/>
    </row>
    <row r="551" spans="1:12" x14ac:dyDescent="0.25">
      <c r="A551" s="44"/>
      <c r="B551" s="46"/>
      <c r="C551" s="46"/>
      <c r="D551" s="46"/>
      <c r="E551" s="46"/>
      <c r="F551" s="46"/>
      <c r="G551" s="46"/>
      <c r="H551" s="46"/>
      <c r="I551" s="46"/>
      <c r="J551" s="46"/>
      <c r="K551" s="46"/>
      <c r="L551" s="43"/>
    </row>
    <row r="552" spans="1:12" x14ac:dyDescent="0.25">
      <c r="A552" s="44"/>
      <c r="B552" s="46"/>
      <c r="C552" s="46"/>
      <c r="D552" s="46"/>
      <c r="E552" s="46"/>
      <c r="F552" s="46"/>
      <c r="G552" s="46"/>
      <c r="H552" s="46"/>
      <c r="I552" s="46"/>
      <c r="J552" s="46"/>
      <c r="K552" s="46"/>
      <c r="L552" s="43"/>
    </row>
    <row r="553" spans="1:12" x14ac:dyDescent="0.25">
      <c r="A553" s="44"/>
      <c r="B553" s="46"/>
      <c r="C553" s="46"/>
      <c r="D553" s="46"/>
      <c r="E553" s="46"/>
      <c r="F553" s="46"/>
      <c r="G553" s="46"/>
      <c r="H553" s="46"/>
      <c r="I553" s="46"/>
      <c r="J553" s="46"/>
      <c r="K553" s="46"/>
      <c r="L553" s="43"/>
    </row>
    <row r="554" spans="1:12" x14ac:dyDescent="0.25">
      <c r="A554" s="44"/>
      <c r="B554" s="46"/>
      <c r="C554" s="46"/>
      <c r="D554" s="46"/>
      <c r="E554" s="46"/>
      <c r="F554" s="46"/>
      <c r="G554" s="46"/>
      <c r="H554" s="46"/>
      <c r="I554" s="46"/>
      <c r="J554" s="46"/>
      <c r="K554" s="46"/>
      <c r="L554" s="43"/>
    </row>
    <row r="555" spans="1:12" x14ac:dyDescent="0.25">
      <c r="A555" s="44"/>
      <c r="B555" s="46"/>
      <c r="C555" s="46"/>
      <c r="D555" s="46"/>
      <c r="E555" s="46"/>
      <c r="F555" s="46"/>
      <c r="G555" s="46"/>
      <c r="H555" s="46"/>
      <c r="I555" s="46"/>
      <c r="J555" s="46"/>
      <c r="K555" s="46"/>
      <c r="L555" s="43"/>
    </row>
    <row r="556" spans="1:12" x14ac:dyDescent="0.25">
      <c r="A556" s="44"/>
      <c r="B556" s="46"/>
      <c r="C556" s="46"/>
      <c r="D556" s="46"/>
      <c r="E556" s="46"/>
      <c r="F556" s="46"/>
      <c r="G556" s="46"/>
      <c r="H556" s="46"/>
      <c r="I556" s="46"/>
      <c r="J556" s="46"/>
      <c r="K556" s="46"/>
      <c r="L556" s="43"/>
    </row>
    <row r="557" spans="1:12" x14ac:dyDescent="0.25">
      <c r="A557" s="44"/>
      <c r="B557" s="46"/>
      <c r="C557" s="46"/>
      <c r="D557" s="46"/>
      <c r="E557" s="46"/>
      <c r="F557" s="46"/>
      <c r="G557" s="46"/>
      <c r="H557" s="46"/>
      <c r="I557" s="46"/>
      <c r="J557" s="46"/>
      <c r="K557" s="46"/>
      <c r="L557" s="43"/>
    </row>
    <row r="558" spans="1:12" x14ac:dyDescent="0.25">
      <c r="A558" s="44"/>
      <c r="B558" s="46"/>
      <c r="C558" s="46"/>
      <c r="D558" s="46"/>
      <c r="E558" s="46"/>
      <c r="F558" s="46"/>
      <c r="G558" s="46"/>
      <c r="H558" s="46"/>
      <c r="I558" s="46"/>
      <c r="J558" s="46"/>
      <c r="K558" s="46"/>
      <c r="L558" s="43"/>
    </row>
    <row r="559" spans="1:12" x14ac:dyDescent="0.25">
      <c r="A559" s="44"/>
      <c r="B559" s="46"/>
      <c r="C559" s="46"/>
      <c r="D559" s="46"/>
      <c r="E559" s="46"/>
      <c r="F559" s="46"/>
      <c r="G559" s="46"/>
      <c r="H559" s="46"/>
      <c r="I559" s="46"/>
      <c r="J559" s="46"/>
      <c r="K559" s="46"/>
      <c r="L559" s="43"/>
    </row>
    <row r="560" spans="1:12" x14ac:dyDescent="0.25">
      <c r="A560" s="44"/>
      <c r="B560" s="46"/>
      <c r="C560" s="46"/>
      <c r="D560" s="46"/>
      <c r="E560" s="46"/>
      <c r="F560" s="46"/>
      <c r="G560" s="46"/>
      <c r="H560" s="46"/>
      <c r="I560" s="46"/>
      <c r="J560" s="46"/>
      <c r="K560" s="46"/>
      <c r="L560" s="43"/>
    </row>
    <row r="561" spans="1:12" x14ac:dyDescent="0.25">
      <c r="A561" s="44"/>
      <c r="B561" s="46"/>
      <c r="C561" s="46"/>
      <c r="D561" s="46"/>
      <c r="E561" s="46"/>
      <c r="F561" s="46"/>
      <c r="G561" s="46"/>
      <c r="H561" s="46"/>
      <c r="I561" s="46"/>
      <c r="J561" s="46"/>
      <c r="K561" s="46"/>
      <c r="L561" s="43"/>
    </row>
    <row r="562" spans="1:12" x14ac:dyDescent="0.25">
      <c r="A562" s="44"/>
      <c r="B562" s="46"/>
      <c r="C562" s="46"/>
      <c r="D562" s="46"/>
      <c r="E562" s="46"/>
      <c r="F562" s="46"/>
      <c r="G562" s="46"/>
      <c r="H562" s="46"/>
      <c r="I562" s="46"/>
      <c r="J562" s="46"/>
      <c r="K562" s="46"/>
      <c r="L562" s="43"/>
    </row>
    <row r="563" spans="1:12" x14ac:dyDescent="0.25">
      <c r="A563" s="44"/>
      <c r="B563" s="46"/>
      <c r="C563" s="46"/>
      <c r="D563" s="46"/>
      <c r="E563" s="46"/>
      <c r="F563" s="46"/>
      <c r="G563" s="46"/>
      <c r="H563" s="46"/>
      <c r="I563" s="46"/>
      <c r="J563" s="46"/>
      <c r="K563" s="46"/>
      <c r="L563" s="43"/>
    </row>
    <row r="564" spans="1:12" x14ac:dyDescent="0.25">
      <c r="A564" s="44"/>
      <c r="B564" s="46"/>
      <c r="C564" s="46"/>
      <c r="D564" s="46"/>
      <c r="E564" s="46"/>
      <c r="F564" s="46"/>
      <c r="G564" s="46"/>
      <c r="H564" s="46"/>
      <c r="I564" s="46"/>
      <c r="J564" s="46"/>
      <c r="K564" s="46"/>
      <c r="L564" s="43"/>
    </row>
    <row r="565" spans="1:12" x14ac:dyDescent="0.25">
      <c r="A565" s="44"/>
      <c r="B565" s="46"/>
      <c r="C565" s="46"/>
      <c r="D565" s="46"/>
      <c r="E565" s="46"/>
      <c r="F565" s="46"/>
      <c r="G565" s="46"/>
      <c r="H565" s="46"/>
      <c r="I565" s="46"/>
      <c r="J565" s="46"/>
      <c r="K565" s="46"/>
      <c r="L565" s="43"/>
    </row>
    <row r="566" spans="1:12" x14ac:dyDescent="0.25">
      <c r="A566" s="44"/>
      <c r="B566" s="46"/>
      <c r="C566" s="46"/>
      <c r="D566" s="46"/>
      <c r="E566" s="46"/>
      <c r="F566" s="46"/>
      <c r="G566" s="46"/>
      <c r="H566" s="46"/>
      <c r="I566" s="46"/>
      <c r="J566" s="46"/>
      <c r="K566" s="46"/>
      <c r="L566" s="43"/>
    </row>
    <row r="567" spans="1:12" x14ac:dyDescent="0.25">
      <c r="A567" s="44"/>
      <c r="B567" s="46"/>
      <c r="C567" s="46"/>
      <c r="D567" s="46"/>
      <c r="E567" s="46"/>
      <c r="F567" s="46"/>
      <c r="G567" s="46"/>
      <c r="H567" s="46"/>
      <c r="I567" s="46"/>
      <c r="J567" s="46"/>
      <c r="K567" s="46"/>
      <c r="L567" s="43"/>
    </row>
    <row r="568" spans="1:12" x14ac:dyDescent="0.25">
      <c r="A568" s="44"/>
      <c r="B568" s="46"/>
      <c r="C568" s="46"/>
      <c r="D568" s="46"/>
      <c r="E568" s="46"/>
      <c r="F568" s="46"/>
      <c r="G568" s="46"/>
      <c r="H568" s="46"/>
      <c r="I568" s="46"/>
      <c r="J568" s="46"/>
      <c r="K568" s="46"/>
      <c r="L568" s="43"/>
    </row>
    <row r="569" spans="1:12" x14ac:dyDescent="0.25">
      <c r="A569" s="44"/>
      <c r="B569" s="46"/>
      <c r="C569" s="46"/>
      <c r="D569" s="46"/>
      <c r="E569" s="46"/>
      <c r="F569" s="46"/>
      <c r="G569" s="46"/>
      <c r="H569" s="46"/>
      <c r="I569" s="46"/>
      <c r="J569" s="46"/>
      <c r="K569" s="46"/>
      <c r="L569" s="43"/>
    </row>
    <row r="570" spans="1:12" x14ac:dyDescent="0.25">
      <c r="A570" s="44"/>
      <c r="B570" s="46"/>
      <c r="C570" s="46"/>
      <c r="D570" s="46"/>
      <c r="E570" s="46"/>
      <c r="F570" s="46"/>
      <c r="G570" s="46"/>
      <c r="H570" s="46"/>
      <c r="I570" s="46"/>
      <c r="J570" s="46"/>
      <c r="K570" s="46"/>
      <c r="L570" s="43"/>
    </row>
    <row r="571" spans="1:12" x14ac:dyDescent="0.25">
      <c r="A571" s="44"/>
      <c r="B571" s="46"/>
      <c r="C571" s="46"/>
      <c r="D571" s="46"/>
      <c r="E571" s="46"/>
      <c r="F571" s="46"/>
      <c r="G571" s="46"/>
      <c r="H571" s="46"/>
      <c r="I571" s="46"/>
      <c r="J571" s="46"/>
      <c r="K571" s="46"/>
      <c r="L571" s="43"/>
    </row>
    <row r="572" spans="1:12" x14ac:dyDescent="0.25">
      <c r="A572" s="44"/>
      <c r="B572" s="46"/>
      <c r="C572" s="46"/>
      <c r="D572" s="46"/>
      <c r="E572" s="46"/>
      <c r="F572" s="46"/>
      <c r="G572" s="46"/>
      <c r="H572" s="46"/>
      <c r="I572" s="46"/>
      <c r="J572" s="46"/>
      <c r="K572" s="46"/>
      <c r="L572" s="43"/>
    </row>
    <row r="573" spans="1:12" x14ac:dyDescent="0.25">
      <c r="A573" s="44"/>
      <c r="B573" s="46"/>
      <c r="C573" s="46"/>
      <c r="D573" s="46"/>
      <c r="E573" s="46"/>
      <c r="F573" s="46"/>
      <c r="G573" s="46"/>
      <c r="H573" s="46"/>
      <c r="I573" s="46"/>
      <c r="J573" s="46"/>
      <c r="K573" s="46"/>
      <c r="L573" s="43"/>
    </row>
    <row r="574" spans="1:12" x14ac:dyDescent="0.25">
      <c r="A574" s="44"/>
      <c r="B574" s="46"/>
      <c r="C574" s="46"/>
      <c r="D574" s="46"/>
      <c r="E574" s="46"/>
      <c r="F574" s="46"/>
      <c r="G574" s="46"/>
      <c r="H574" s="46"/>
      <c r="I574" s="46"/>
      <c r="J574" s="46"/>
      <c r="K574" s="46"/>
      <c r="L574" s="43"/>
    </row>
    <row r="575" spans="1:12" x14ac:dyDescent="0.25">
      <c r="A575" s="44"/>
      <c r="B575" s="46"/>
      <c r="C575" s="46"/>
      <c r="D575" s="46"/>
      <c r="E575" s="46"/>
      <c r="F575" s="46"/>
      <c r="G575" s="46"/>
      <c r="H575" s="46"/>
      <c r="I575" s="46"/>
      <c r="J575" s="46"/>
      <c r="K575" s="46"/>
      <c r="L575" s="43"/>
    </row>
    <row r="576" spans="1:12" x14ac:dyDescent="0.25">
      <c r="A576" s="44"/>
      <c r="B576" s="46"/>
      <c r="C576" s="46"/>
      <c r="D576" s="46"/>
      <c r="E576" s="46"/>
      <c r="F576" s="46"/>
      <c r="G576" s="46"/>
      <c r="H576" s="46"/>
      <c r="I576" s="46"/>
      <c r="J576" s="46"/>
      <c r="K576" s="46"/>
      <c r="L576" s="43"/>
    </row>
    <row r="577" spans="1:12" x14ac:dyDescent="0.25">
      <c r="A577" s="44"/>
      <c r="B577" s="46"/>
      <c r="C577" s="46"/>
      <c r="D577" s="46"/>
      <c r="E577" s="46"/>
      <c r="F577" s="46"/>
      <c r="G577" s="46"/>
      <c r="H577" s="46"/>
      <c r="I577" s="46"/>
      <c r="J577" s="46"/>
      <c r="K577" s="46"/>
      <c r="L577" s="43"/>
    </row>
    <row r="578" spans="1:12" x14ac:dyDescent="0.25">
      <c r="A578" s="44"/>
      <c r="B578" s="46"/>
      <c r="C578" s="46"/>
      <c r="D578" s="46"/>
      <c r="E578" s="46"/>
      <c r="F578" s="46"/>
      <c r="G578" s="46"/>
      <c r="H578" s="46"/>
      <c r="I578" s="46"/>
      <c r="J578" s="46"/>
      <c r="K578" s="46"/>
      <c r="L578" s="43"/>
    </row>
    <row r="579" spans="1:12" x14ac:dyDescent="0.25">
      <c r="A579" s="44"/>
      <c r="B579" s="46"/>
      <c r="C579" s="46"/>
      <c r="D579" s="46"/>
      <c r="E579" s="46"/>
      <c r="F579" s="46"/>
      <c r="G579" s="46"/>
      <c r="H579" s="46"/>
      <c r="I579" s="46"/>
      <c r="J579" s="46"/>
      <c r="K579" s="46"/>
      <c r="L579" s="43"/>
    </row>
    <row r="580" spans="1:12" x14ac:dyDescent="0.25">
      <c r="A580" s="44"/>
      <c r="B580" s="46"/>
      <c r="C580" s="46"/>
      <c r="D580" s="46"/>
      <c r="E580" s="46"/>
      <c r="F580" s="46"/>
      <c r="G580" s="46"/>
      <c r="H580" s="46"/>
      <c r="I580" s="46"/>
      <c r="J580" s="46"/>
      <c r="K580" s="46"/>
      <c r="L580" s="43"/>
    </row>
    <row r="581" spans="1:12" x14ac:dyDescent="0.25">
      <c r="A581" s="44"/>
      <c r="B581" s="46"/>
      <c r="C581" s="46"/>
      <c r="D581" s="46"/>
      <c r="E581" s="46"/>
      <c r="F581" s="46"/>
      <c r="G581" s="46"/>
      <c r="H581" s="46"/>
      <c r="I581" s="46"/>
      <c r="J581" s="46"/>
      <c r="K581" s="46"/>
      <c r="L581" s="43"/>
    </row>
    <row r="582" spans="1:12" x14ac:dyDescent="0.25">
      <c r="A582" s="44"/>
      <c r="B582" s="46"/>
      <c r="C582" s="46"/>
      <c r="D582" s="46"/>
      <c r="E582" s="46"/>
      <c r="F582" s="46"/>
      <c r="G582" s="46"/>
      <c r="H582" s="46"/>
      <c r="I582" s="46"/>
      <c r="J582" s="46"/>
      <c r="K582" s="46"/>
      <c r="L582" s="43"/>
    </row>
    <row r="583" spans="1:12" x14ac:dyDescent="0.25">
      <c r="A583" s="44"/>
      <c r="B583" s="46"/>
      <c r="C583" s="46"/>
      <c r="D583" s="46"/>
      <c r="E583" s="46"/>
      <c r="F583" s="46"/>
      <c r="G583" s="46"/>
      <c r="H583" s="46"/>
      <c r="I583" s="46"/>
      <c r="J583" s="46"/>
      <c r="K583" s="46"/>
      <c r="L583" s="43"/>
    </row>
    <row r="584" spans="1:12" x14ac:dyDescent="0.25">
      <c r="A584" s="44"/>
      <c r="B584" s="46"/>
      <c r="C584" s="46"/>
      <c r="D584" s="46"/>
      <c r="E584" s="46"/>
      <c r="F584" s="46"/>
      <c r="G584" s="46"/>
      <c r="H584" s="46"/>
      <c r="I584" s="46"/>
      <c r="J584" s="46"/>
      <c r="K584" s="46"/>
      <c r="L584" s="43"/>
    </row>
    <row r="585" spans="1:12" x14ac:dyDescent="0.25">
      <c r="A585" s="44"/>
      <c r="B585" s="46"/>
      <c r="C585" s="46"/>
      <c r="D585" s="46"/>
      <c r="E585" s="46"/>
      <c r="F585" s="46"/>
      <c r="G585" s="46"/>
      <c r="H585" s="46"/>
      <c r="I585" s="46"/>
      <c r="J585" s="46"/>
      <c r="K585" s="46"/>
      <c r="L585" s="43"/>
    </row>
    <row r="586" spans="1:12" x14ac:dyDescent="0.25">
      <c r="A586" s="44"/>
      <c r="B586" s="46"/>
      <c r="C586" s="46"/>
      <c r="D586" s="46"/>
      <c r="E586" s="46"/>
      <c r="F586" s="46"/>
      <c r="G586" s="46"/>
      <c r="H586" s="46"/>
      <c r="I586" s="46"/>
      <c r="J586" s="46"/>
      <c r="K586" s="46"/>
      <c r="L586" s="43"/>
    </row>
    <row r="587" spans="1:12" x14ac:dyDescent="0.25">
      <c r="A587" s="44"/>
      <c r="B587" s="46"/>
      <c r="C587" s="46"/>
      <c r="D587" s="46"/>
      <c r="E587" s="46"/>
      <c r="F587" s="46"/>
      <c r="G587" s="46"/>
      <c r="H587" s="46"/>
      <c r="I587" s="46"/>
      <c r="J587" s="46"/>
      <c r="K587" s="46"/>
      <c r="L587" s="43"/>
    </row>
    <row r="588" spans="1:12" x14ac:dyDescent="0.25">
      <c r="A588" s="44"/>
      <c r="B588" s="46"/>
      <c r="C588" s="46"/>
      <c r="D588" s="46"/>
      <c r="E588" s="46"/>
      <c r="F588" s="46"/>
      <c r="G588" s="46"/>
      <c r="H588" s="46"/>
      <c r="I588" s="46"/>
      <c r="J588" s="46"/>
      <c r="K588" s="46"/>
      <c r="L588" s="43"/>
    </row>
    <row r="589" spans="1:12" x14ac:dyDescent="0.25">
      <c r="A589" s="44"/>
      <c r="B589" s="46"/>
      <c r="C589" s="46"/>
      <c r="D589" s="46"/>
      <c r="E589" s="46"/>
      <c r="F589" s="46"/>
      <c r="G589" s="46"/>
      <c r="H589" s="46"/>
      <c r="I589" s="46"/>
      <c r="J589" s="46"/>
      <c r="K589" s="46"/>
      <c r="L589" s="43"/>
    </row>
    <row r="590" spans="1:12" x14ac:dyDescent="0.25">
      <c r="A590" s="44"/>
      <c r="B590" s="46"/>
      <c r="C590" s="46"/>
      <c r="D590" s="46"/>
      <c r="E590" s="46"/>
      <c r="F590" s="46"/>
      <c r="G590" s="46"/>
      <c r="H590" s="46"/>
      <c r="I590" s="46"/>
      <c r="J590" s="46"/>
      <c r="K590" s="46"/>
      <c r="L590" s="43"/>
    </row>
    <row r="591" spans="1:12" x14ac:dyDescent="0.25">
      <c r="A591" s="44"/>
      <c r="B591" s="46"/>
      <c r="C591" s="46"/>
      <c r="D591" s="46"/>
      <c r="E591" s="46"/>
      <c r="F591" s="46"/>
      <c r="G591" s="46"/>
      <c r="H591" s="46"/>
      <c r="I591" s="46"/>
      <c r="J591" s="46"/>
      <c r="K591" s="46"/>
      <c r="L591" s="43"/>
    </row>
    <row r="592" spans="1:12" x14ac:dyDescent="0.25">
      <c r="A592" s="44"/>
      <c r="B592" s="46"/>
      <c r="C592" s="46"/>
      <c r="D592" s="46"/>
      <c r="E592" s="46"/>
      <c r="F592" s="46"/>
      <c r="G592" s="46"/>
      <c r="H592" s="46"/>
      <c r="I592" s="46"/>
      <c r="J592" s="46"/>
      <c r="K592" s="46"/>
      <c r="L592" s="43"/>
    </row>
    <row r="593" spans="1:12" x14ac:dyDescent="0.25">
      <c r="A593" s="44"/>
      <c r="B593" s="46"/>
      <c r="C593" s="46"/>
      <c r="D593" s="46"/>
      <c r="E593" s="46"/>
      <c r="F593" s="46"/>
      <c r="G593" s="46"/>
      <c r="H593" s="46"/>
      <c r="I593" s="46"/>
      <c r="J593" s="46"/>
      <c r="K593" s="46"/>
      <c r="L593" s="43"/>
    </row>
    <row r="594" spans="1:12" x14ac:dyDescent="0.25">
      <c r="A594" s="44"/>
      <c r="B594" s="46"/>
      <c r="C594" s="46"/>
      <c r="D594" s="46"/>
      <c r="E594" s="46"/>
      <c r="F594" s="46"/>
      <c r="G594" s="46"/>
      <c r="H594" s="46"/>
      <c r="I594" s="46"/>
      <c r="J594" s="46"/>
      <c r="K594" s="46"/>
      <c r="L594" s="43"/>
    </row>
    <row r="595" spans="1:12" x14ac:dyDescent="0.25">
      <c r="A595" s="44"/>
      <c r="B595" s="46"/>
      <c r="C595" s="46"/>
      <c r="D595" s="46"/>
      <c r="E595" s="46"/>
      <c r="F595" s="46"/>
      <c r="G595" s="46"/>
      <c r="H595" s="46"/>
      <c r="I595" s="46"/>
      <c r="J595" s="46"/>
      <c r="K595" s="46"/>
      <c r="L595" s="43"/>
    </row>
    <row r="596" spans="1:12" x14ac:dyDescent="0.25">
      <c r="A596" s="44"/>
      <c r="B596" s="46"/>
      <c r="C596" s="46"/>
      <c r="D596" s="46"/>
      <c r="E596" s="46"/>
      <c r="F596" s="46"/>
      <c r="G596" s="46"/>
      <c r="H596" s="46"/>
      <c r="I596" s="46"/>
      <c r="J596" s="46"/>
      <c r="K596" s="46"/>
      <c r="L596" s="43"/>
    </row>
    <row r="597" spans="1:12" x14ac:dyDescent="0.25">
      <c r="A597" s="44"/>
      <c r="B597" s="46"/>
      <c r="C597" s="46"/>
      <c r="D597" s="46"/>
      <c r="E597" s="46"/>
      <c r="F597" s="46"/>
      <c r="G597" s="46"/>
      <c r="H597" s="46"/>
      <c r="I597" s="46"/>
      <c r="J597" s="46"/>
      <c r="K597" s="46"/>
      <c r="L597" s="43"/>
    </row>
    <row r="598" spans="1:12" x14ac:dyDescent="0.25">
      <c r="A598" s="44"/>
      <c r="B598" s="46"/>
      <c r="C598" s="46"/>
      <c r="D598" s="46"/>
      <c r="E598" s="46"/>
      <c r="F598" s="46"/>
      <c r="G598" s="46"/>
      <c r="H598" s="46"/>
      <c r="I598" s="46"/>
      <c r="J598" s="46"/>
      <c r="K598" s="46"/>
      <c r="L598" s="43"/>
    </row>
    <row r="599" spans="1:12" x14ac:dyDescent="0.25">
      <c r="A599" s="44"/>
      <c r="B599" s="46"/>
      <c r="C599" s="46"/>
      <c r="D599" s="46"/>
      <c r="E599" s="46"/>
      <c r="F599" s="46"/>
      <c r="G599" s="46"/>
      <c r="H599" s="46"/>
      <c r="I599" s="46"/>
      <c r="J599" s="46"/>
      <c r="K599" s="46"/>
      <c r="L599" s="43"/>
    </row>
    <row r="600" spans="1:12" x14ac:dyDescent="0.25">
      <c r="A600" s="44"/>
      <c r="B600" s="46"/>
      <c r="C600" s="46"/>
      <c r="D600" s="46"/>
      <c r="E600" s="46"/>
      <c r="F600" s="46"/>
      <c r="G600" s="46"/>
      <c r="H600" s="46"/>
      <c r="I600" s="46"/>
      <c r="J600" s="46"/>
      <c r="K600" s="46"/>
      <c r="L600" s="43"/>
    </row>
    <row r="601" spans="1:12" x14ac:dyDescent="0.25">
      <c r="A601" s="44"/>
      <c r="B601" s="46"/>
      <c r="C601" s="46"/>
      <c r="D601" s="46"/>
      <c r="E601" s="46"/>
      <c r="F601" s="46"/>
      <c r="G601" s="46"/>
      <c r="H601" s="46"/>
      <c r="I601" s="46"/>
      <c r="J601" s="46"/>
      <c r="K601" s="46"/>
      <c r="L601" s="43"/>
    </row>
    <row r="602" spans="1:12" x14ac:dyDescent="0.25">
      <c r="A602" s="44"/>
      <c r="B602" s="46"/>
      <c r="C602" s="46"/>
      <c r="D602" s="46"/>
      <c r="E602" s="46"/>
      <c r="F602" s="46"/>
      <c r="G602" s="46"/>
      <c r="H602" s="46"/>
      <c r="I602" s="46"/>
      <c r="J602" s="46"/>
      <c r="K602" s="46"/>
      <c r="L602" s="43"/>
    </row>
    <row r="603" spans="1:12" x14ac:dyDescent="0.25">
      <c r="A603" s="44"/>
      <c r="B603" s="46"/>
      <c r="C603" s="46"/>
      <c r="D603" s="46"/>
      <c r="E603" s="46"/>
      <c r="F603" s="46"/>
      <c r="G603" s="46"/>
      <c r="H603" s="46"/>
      <c r="I603" s="46"/>
      <c r="J603" s="46"/>
      <c r="K603" s="46"/>
      <c r="L603" s="43"/>
    </row>
    <row r="604" spans="1:12" x14ac:dyDescent="0.25">
      <c r="A604" s="44"/>
      <c r="B604" s="46"/>
      <c r="C604" s="46"/>
      <c r="D604" s="46"/>
      <c r="E604" s="46"/>
      <c r="F604" s="46"/>
      <c r="G604" s="46"/>
      <c r="H604" s="46"/>
      <c r="I604" s="46"/>
      <c r="J604" s="46"/>
      <c r="K604" s="46"/>
      <c r="L604" s="43"/>
    </row>
    <row r="605" spans="1:12" x14ac:dyDescent="0.25">
      <c r="A605" s="44"/>
      <c r="B605" s="46"/>
      <c r="C605" s="46"/>
      <c r="D605" s="46"/>
      <c r="E605" s="46"/>
      <c r="F605" s="46"/>
      <c r="G605" s="46"/>
      <c r="H605" s="46"/>
      <c r="I605" s="46"/>
      <c r="J605" s="46"/>
      <c r="K605" s="46"/>
      <c r="L605" s="43"/>
    </row>
    <row r="606" spans="1:12" x14ac:dyDescent="0.25">
      <c r="A606" s="44"/>
      <c r="B606" s="46"/>
      <c r="C606" s="46"/>
      <c r="D606" s="46"/>
      <c r="E606" s="46"/>
      <c r="F606" s="46"/>
      <c r="G606" s="46"/>
      <c r="H606" s="46"/>
      <c r="I606" s="46"/>
      <c r="J606" s="46"/>
      <c r="K606" s="46"/>
      <c r="L606" s="43"/>
    </row>
    <row r="607" spans="1:12" x14ac:dyDescent="0.25">
      <c r="A607" s="44"/>
      <c r="B607" s="46"/>
      <c r="C607" s="46"/>
      <c r="D607" s="46"/>
      <c r="E607" s="46"/>
      <c r="F607" s="46"/>
      <c r="G607" s="46"/>
      <c r="H607" s="46"/>
      <c r="I607" s="46"/>
      <c r="J607" s="46"/>
      <c r="K607" s="46"/>
      <c r="L607" s="43"/>
    </row>
    <row r="608" spans="1:12" x14ac:dyDescent="0.25">
      <c r="A608" s="44"/>
      <c r="B608" s="46"/>
      <c r="C608" s="46"/>
      <c r="D608" s="46"/>
      <c r="E608" s="46"/>
      <c r="F608" s="46"/>
      <c r="G608" s="46"/>
      <c r="H608" s="46"/>
      <c r="I608" s="46"/>
      <c r="J608" s="46"/>
      <c r="K608" s="46"/>
      <c r="L608" s="43"/>
    </row>
    <row r="609" spans="1:12" x14ac:dyDescent="0.25">
      <c r="A609" s="44"/>
      <c r="B609" s="46"/>
      <c r="C609" s="46"/>
      <c r="D609" s="46"/>
      <c r="E609" s="46"/>
      <c r="F609" s="46"/>
      <c r="G609" s="46"/>
      <c r="H609" s="46"/>
      <c r="I609" s="46"/>
      <c r="J609" s="46"/>
      <c r="K609" s="46"/>
      <c r="L609" s="43"/>
    </row>
    <row r="610" spans="1:12" x14ac:dyDescent="0.25">
      <c r="A610" s="44"/>
      <c r="B610" s="46"/>
      <c r="C610" s="46"/>
      <c r="D610" s="46"/>
      <c r="E610" s="46"/>
      <c r="F610" s="46"/>
      <c r="G610" s="46"/>
      <c r="H610" s="46"/>
      <c r="I610" s="46"/>
      <c r="J610" s="46"/>
      <c r="K610" s="46"/>
      <c r="L610" s="43"/>
    </row>
    <row r="611" spans="1:12" x14ac:dyDescent="0.25">
      <c r="A611" s="44"/>
      <c r="B611" s="46"/>
      <c r="C611" s="46"/>
      <c r="D611" s="46"/>
      <c r="E611" s="46"/>
      <c r="F611" s="46"/>
      <c r="G611" s="46"/>
      <c r="H611" s="46"/>
      <c r="I611" s="46"/>
      <c r="J611" s="46"/>
      <c r="K611" s="46"/>
      <c r="L611" s="43"/>
    </row>
    <row r="612" spans="1:12" x14ac:dyDescent="0.25">
      <c r="A612" s="44"/>
      <c r="B612" s="46"/>
      <c r="C612" s="46"/>
      <c r="D612" s="46"/>
      <c r="E612" s="46"/>
      <c r="F612" s="46"/>
      <c r="G612" s="46"/>
      <c r="H612" s="46"/>
      <c r="I612" s="46"/>
      <c r="J612" s="46"/>
      <c r="K612" s="46"/>
      <c r="L612" s="43"/>
    </row>
    <row r="613" spans="1:12" x14ac:dyDescent="0.25">
      <c r="A613" s="44"/>
      <c r="B613" s="46"/>
      <c r="C613" s="46"/>
      <c r="D613" s="46"/>
      <c r="E613" s="46"/>
      <c r="F613" s="46"/>
      <c r="G613" s="46"/>
      <c r="H613" s="46"/>
      <c r="I613" s="46"/>
      <c r="J613" s="46"/>
      <c r="K613" s="46"/>
      <c r="L613" s="43"/>
    </row>
    <row r="614" spans="1:12" x14ac:dyDescent="0.25">
      <c r="A614" s="44"/>
      <c r="B614" s="46"/>
      <c r="C614" s="46"/>
      <c r="D614" s="46"/>
      <c r="E614" s="46"/>
      <c r="F614" s="46"/>
      <c r="G614" s="46"/>
      <c r="H614" s="46"/>
      <c r="I614" s="46"/>
      <c r="J614" s="46"/>
      <c r="K614" s="46"/>
      <c r="L614" s="43"/>
    </row>
    <row r="615" spans="1:12" x14ac:dyDescent="0.25">
      <c r="A615" s="44"/>
      <c r="B615" s="46"/>
      <c r="C615" s="46"/>
      <c r="D615" s="46"/>
      <c r="E615" s="46"/>
      <c r="F615" s="46"/>
      <c r="G615" s="46"/>
      <c r="H615" s="46"/>
      <c r="I615" s="46"/>
      <c r="J615" s="46"/>
      <c r="K615" s="46"/>
      <c r="L615" s="43"/>
    </row>
    <row r="616" spans="1:12" x14ac:dyDescent="0.25">
      <c r="A616" s="44"/>
      <c r="B616" s="46"/>
      <c r="C616" s="46"/>
      <c r="D616" s="46"/>
      <c r="E616" s="46"/>
      <c r="F616" s="46"/>
      <c r="G616" s="46"/>
      <c r="H616" s="46"/>
      <c r="I616" s="46"/>
      <c r="J616" s="46"/>
      <c r="K616" s="46"/>
      <c r="L616" s="43"/>
    </row>
    <row r="617" spans="1:12" x14ac:dyDescent="0.25">
      <c r="A617" s="44"/>
      <c r="B617" s="46"/>
      <c r="C617" s="46"/>
      <c r="D617" s="46"/>
      <c r="E617" s="46"/>
      <c r="F617" s="46"/>
      <c r="G617" s="46"/>
      <c r="H617" s="46"/>
      <c r="I617" s="46"/>
      <c r="J617" s="46"/>
      <c r="K617" s="46"/>
      <c r="L617" s="43"/>
    </row>
    <row r="618" spans="1:12" x14ac:dyDescent="0.25">
      <c r="A618" s="44"/>
      <c r="B618" s="46"/>
      <c r="C618" s="46"/>
      <c r="D618" s="46"/>
      <c r="E618" s="46"/>
      <c r="F618" s="46"/>
      <c r="G618" s="46"/>
      <c r="H618" s="46"/>
      <c r="I618" s="46"/>
      <c r="J618" s="46"/>
      <c r="K618" s="46"/>
      <c r="L618" s="43"/>
    </row>
    <row r="619" spans="1:12" x14ac:dyDescent="0.25">
      <c r="A619" s="44"/>
      <c r="B619" s="46"/>
      <c r="C619" s="46"/>
      <c r="D619" s="46"/>
      <c r="E619" s="46"/>
      <c r="F619" s="46"/>
      <c r="G619" s="46"/>
      <c r="H619" s="46"/>
      <c r="I619" s="46"/>
      <c r="J619" s="46"/>
      <c r="K619" s="46"/>
      <c r="L619" s="43"/>
    </row>
    <row r="620" spans="1:12" x14ac:dyDescent="0.25">
      <c r="A620" s="44"/>
      <c r="B620" s="46"/>
      <c r="C620" s="46"/>
      <c r="D620" s="46"/>
      <c r="E620" s="46"/>
      <c r="F620" s="46"/>
      <c r="G620" s="46"/>
      <c r="H620" s="46"/>
      <c r="I620" s="46"/>
      <c r="J620" s="46"/>
      <c r="K620" s="46"/>
      <c r="L620" s="43"/>
    </row>
    <row r="621" spans="1:12" x14ac:dyDescent="0.25">
      <c r="A621" s="44"/>
      <c r="B621" s="46"/>
      <c r="C621" s="46"/>
      <c r="D621" s="46"/>
      <c r="E621" s="46"/>
      <c r="F621" s="46"/>
      <c r="G621" s="46"/>
      <c r="H621" s="46"/>
      <c r="I621" s="46"/>
      <c r="J621" s="46"/>
      <c r="K621" s="46"/>
      <c r="L621" s="43"/>
    </row>
    <row r="622" spans="1:12" x14ac:dyDescent="0.25">
      <c r="A622" s="44"/>
      <c r="B622" s="46"/>
      <c r="C622" s="46"/>
      <c r="D622" s="46"/>
      <c r="E622" s="46"/>
      <c r="F622" s="46"/>
      <c r="G622" s="46"/>
      <c r="H622" s="46"/>
      <c r="I622" s="46"/>
      <c r="J622" s="46"/>
      <c r="K622" s="46"/>
      <c r="L622" s="43"/>
    </row>
    <row r="623" spans="1:12" x14ac:dyDescent="0.25">
      <c r="A623" s="44"/>
      <c r="B623" s="46"/>
      <c r="C623" s="46"/>
      <c r="D623" s="46"/>
      <c r="E623" s="46"/>
      <c r="F623" s="46"/>
      <c r="G623" s="46"/>
      <c r="H623" s="46"/>
      <c r="I623" s="46"/>
      <c r="J623" s="46"/>
      <c r="K623" s="46"/>
      <c r="L623" s="43"/>
    </row>
    <row r="624" spans="1:12" x14ac:dyDescent="0.25">
      <c r="A624" s="44"/>
      <c r="B624" s="46"/>
      <c r="C624" s="46"/>
      <c r="D624" s="46"/>
      <c r="E624" s="46"/>
      <c r="F624" s="46"/>
      <c r="G624" s="46"/>
      <c r="H624" s="46"/>
      <c r="I624" s="46"/>
      <c r="J624" s="46"/>
      <c r="K624" s="46"/>
      <c r="L624" s="43"/>
    </row>
    <row r="625" spans="1:12" x14ac:dyDescent="0.25">
      <c r="A625" s="44"/>
      <c r="B625" s="46"/>
      <c r="C625" s="46"/>
      <c r="D625" s="46"/>
      <c r="E625" s="46"/>
      <c r="F625" s="46"/>
      <c r="G625" s="46"/>
      <c r="H625" s="46"/>
      <c r="I625" s="46"/>
      <c r="J625" s="46"/>
      <c r="K625" s="46"/>
      <c r="L625" s="43"/>
    </row>
    <row r="626" spans="1:12" x14ac:dyDescent="0.25">
      <c r="A626" s="44"/>
      <c r="B626" s="46"/>
      <c r="C626" s="46"/>
      <c r="D626" s="46"/>
      <c r="E626" s="46"/>
      <c r="F626" s="46"/>
      <c r="G626" s="46"/>
      <c r="H626" s="46"/>
      <c r="I626" s="46"/>
      <c r="J626" s="46"/>
      <c r="K626" s="46"/>
      <c r="L626" s="43"/>
    </row>
    <row r="627" spans="1:12" x14ac:dyDescent="0.25">
      <c r="A627" s="44"/>
      <c r="B627" s="46"/>
      <c r="C627" s="46"/>
      <c r="D627" s="46"/>
      <c r="E627" s="46"/>
      <c r="F627" s="46"/>
      <c r="G627" s="46"/>
      <c r="H627" s="46"/>
      <c r="I627" s="46"/>
      <c r="J627" s="46"/>
      <c r="K627" s="46"/>
      <c r="L627" s="43"/>
    </row>
    <row r="628" spans="1:12" x14ac:dyDescent="0.25">
      <c r="A628" s="44"/>
      <c r="B628" s="46"/>
      <c r="C628" s="46"/>
      <c r="D628" s="46"/>
      <c r="E628" s="46"/>
      <c r="F628" s="46"/>
      <c r="G628" s="46"/>
      <c r="H628" s="46"/>
      <c r="I628" s="46"/>
      <c r="J628" s="46"/>
      <c r="K628" s="46"/>
      <c r="L628" s="43"/>
    </row>
    <row r="629" spans="1:12" x14ac:dyDescent="0.25">
      <c r="A629" s="44"/>
      <c r="B629" s="46"/>
      <c r="C629" s="46"/>
      <c r="D629" s="46"/>
      <c r="E629" s="46"/>
      <c r="F629" s="46"/>
      <c r="G629" s="46"/>
      <c r="H629" s="46"/>
      <c r="I629" s="46"/>
      <c r="J629" s="46"/>
      <c r="K629" s="46"/>
      <c r="L629" s="43"/>
    </row>
    <row r="630" spans="1:12" x14ac:dyDescent="0.25">
      <c r="A630" s="44"/>
      <c r="B630" s="46"/>
      <c r="C630" s="46"/>
      <c r="D630" s="46"/>
      <c r="E630" s="46"/>
      <c r="F630" s="46"/>
      <c r="G630" s="46"/>
      <c r="H630" s="46"/>
      <c r="I630" s="46"/>
      <c r="J630" s="46"/>
      <c r="K630" s="46"/>
      <c r="L630" s="43"/>
    </row>
    <row r="631" spans="1:12" x14ac:dyDescent="0.25">
      <c r="A631" s="44"/>
      <c r="B631" s="46"/>
      <c r="C631" s="46"/>
      <c r="D631" s="46"/>
      <c r="E631" s="46"/>
      <c r="F631" s="46"/>
      <c r="G631" s="46"/>
      <c r="H631" s="46"/>
      <c r="I631" s="46"/>
      <c r="J631" s="46"/>
      <c r="K631" s="46"/>
      <c r="L631" s="43"/>
    </row>
    <row r="632" spans="1:12" x14ac:dyDescent="0.25">
      <c r="A632" s="44"/>
      <c r="B632" s="46"/>
      <c r="C632" s="46"/>
      <c r="D632" s="46"/>
      <c r="E632" s="46"/>
      <c r="F632" s="46"/>
      <c r="G632" s="46"/>
      <c r="H632" s="46"/>
      <c r="I632" s="46"/>
      <c r="J632" s="46"/>
      <c r="K632" s="46"/>
      <c r="L632" s="43"/>
    </row>
    <row r="633" spans="1:12" x14ac:dyDescent="0.25">
      <c r="A633" s="44"/>
      <c r="B633" s="46"/>
      <c r="C633" s="46"/>
      <c r="D633" s="46"/>
      <c r="E633" s="46"/>
      <c r="F633" s="46"/>
      <c r="G633" s="46"/>
      <c r="H633" s="46"/>
      <c r="I633" s="46"/>
      <c r="J633" s="46"/>
      <c r="K633" s="46"/>
      <c r="L633" s="43"/>
    </row>
    <row r="634" spans="1:12" x14ac:dyDescent="0.25">
      <c r="A634" s="44"/>
      <c r="B634" s="46"/>
      <c r="C634" s="46"/>
      <c r="D634" s="46"/>
      <c r="E634" s="46"/>
      <c r="F634" s="46"/>
      <c r="G634" s="46"/>
      <c r="H634" s="46"/>
      <c r="I634" s="46"/>
      <c r="J634" s="46"/>
      <c r="K634" s="46"/>
      <c r="L634" s="43"/>
    </row>
    <row r="635" spans="1:12" x14ac:dyDescent="0.25">
      <c r="A635" s="44"/>
      <c r="B635" s="46"/>
      <c r="C635" s="46"/>
      <c r="D635" s="46"/>
      <c r="E635" s="46"/>
      <c r="F635" s="46"/>
      <c r="G635" s="46"/>
      <c r="H635" s="46"/>
      <c r="I635" s="46"/>
      <c r="J635" s="46"/>
      <c r="K635" s="46"/>
      <c r="L635" s="43"/>
    </row>
    <row r="636" spans="1:12" x14ac:dyDescent="0.25">
      <c r="A636" s="44"/>
      <c r="B636" s="46"/>
      <c r="C636" s="46"/>
      <c r="D636" s="46"/>
      <c r="E636" s="46"/>
      <c r="F636" s="46"/>
      <c r="G636" s="46"/>
      <c r="H636" s="46"/>
      <c r="I636" s="46"/>
      <c r="J636" s="46"/>
      <c r="K636" s="46"/>
      <c r="L636" s="43"/>
    </row>
    <row r="637" spans="1:12" x14ac:dyDescent="0.25">
      <c r="A637" s="44"/>
      <c r="B637" s="46"/>
      <c r="C637" s="46"/>
      <c r="D637" s="46"/>
      <c r="E637" s="46"/>
      <c r="F637" s="46"/>
      <c r="G637" s="46"/>
      <c r="H637" s="46"/>
      <c r="I637" s="46"/>
      <c r="J637" s="46"/>
      <c r="K637" s="46"/>
      <c r="L637" s="43"/>
    </row>
    <row r="638" spans="1:12" x14ac:dyDescent="0.25">
      <c r="A638" s="44"/>
      <c r="B638" s="46"/>
      <c r="C638" s="46"/>
      <c r="D638" s="46"/>
      <c r="E638" s="46"/>
      <c r="F638" s="46"/>
      <c r="G638" s="46"/>
      <c r="H638" s="46"/>
      <c r="I638" s="46"/>
      <c r="J638" s="46"/>
      <c r="K638" s="46"/>
      <c r="L638" s="43"/>
    </row>
    <row r="639" spans="1:12" x14ac:dyDescent="0.25">
      <c r="A639" s="44"/>
      <c r="B639" s="46"/>
      <c r="C639" s="46"/>
      <c r="D639" s="46"/>
      <c r="E639" s="46"/>
      <c r="F639" s="46"/>
      <c r="G639" s="46"/>
      <c r="H639" s="46"/>
      <c r="I639" s="46"/>
      <c r="J639" s="46"/>
      <c r="K639" s="46"/>
      <c r="L639" s="43"/>
    </row>
    <row r="640" spans="1:12" x14ac:dyDescent="0.25">
      <c r="A640" s="44"/>
      <c r="B640" s="46"/>
      <c r="C640" s="46"/>
      <c r="D640" s="46"/>
      <c r="E640" s="46"/>
      <c r="F640" s="46"/>
      <c r="G640" s="46"/>
      <c r="H640" s="46"/>
      <c r="I640" s="46"/>
      <c r="J640" s="46"/>
      <c r="K640" s="46"/>
      <c r="L640" s="43"/>
    </row>
    <row r="641" spans="1:12" x14ac:dyDescent="0.25">
      <c r="A641" s="44"/>
      <c r="B641" s="46"/>
      <c r="C641" s="46"/>
      <c r="D641" s="46"/>
      <c r="E641" s="46"/>
      <c r="F641" s="46"/>
      <c r="G641" s="46"/>
      <c r="H641" s="46"/>
      <c r="I641" s="46"/>
      <c r="J641" s="46"/>
      <c r="K641" s="46"/>
      <c r="L641" s="43"/>
    </row>
    <row r="642" spans="1:12" x14ac:dyDescent="0.25">
      <c r="A642" s="44"/>
      <c r="B642" s="46"/>
      <c r="C642" s="46"/>
      <c r="D642" s="46"/>
      <c r="E642" s="46"/>
      <c r="F642" s="46"/>
      <c r="G642" s="46"/>
      <c r="H642" s="46"/>
      <c r="I642" s="46"/>
      <c r="J642" s="46"/>
      <c r="K642" s="46"/>
      <c r="L642" s="43"/>
    </row>
    <row r="643" spans="1:12" x14ac:dyDescent="0.25">
      <c r="A643" s="44"/>
      <c r="B643" s="46"/>
      <c r="C643" s="46"/>
      <c r="D643" s="46"/>
      <c r="E643" s="46"/>
      <c r="F643" s="46"/>
      <c r="G643" s="46"/>
      <c r="H643" s="46"/>
      <c r="I643" s="46"/>
      <c r="J643" s="46"/>
      <c r="K643" s="46"/>
      <c r="L643" s="43"/>
    </row>
    <row r="644" spans="1:12" x14ac:dyDescent="0.25">
      <c r="A644" s="44"/>
      <c r="B644" s="46"/>
      <c r="C644" s="46"/>
      <c r="D644" s="46"/>
      <c r="E644" s="46"/>
      <c r="F644" s="46"/>
      <c r="G644" s="46"/>
      <c r="H644" s="46"/>
      <c r="I644" s="46"/>
      <c r="J644" s="46"/>
      <c r="K644" s="46"/>
      <c r="L644" s="43"/>
    </row>
    <row r="645" spans="1:12" x14ac:dyDescent="0.25">
      <c r="A645" s="44"/>
      <c r="B645" s="46"/>
      <c r="C645" s="46"/>
      <c r="D645" s="46"/>
      <c r="E645" s="46"/>
      <c r="F645" s="46"/>
      <c r="G645" s="46"/>
      <c r="H645" s="46"/>
      <c r="I645" s="46"/>
      <c r="J645" s="46"/>
      <c r="K645" s="46"/>
      <c r="L645" s="43"/>
    </row>
    <row r="646" spans="1:12" x14ac:dyDescent="0.25">
      <c r="A646" s="44"/>
      <c r="B646" s="46"/>
      <c r="C646" s="46"/>
      <c r="D646" s="46"/>
      <c r="E646" s="46"/>
      <c r="F646" s="46"/>
      <c r="G646" s="46"/>
      <c r="H646" s="46"/>
      <c r="I646" s="46"/>
      <c r="J646" s="46"/>
      <c r="K646" s="46"/>
      <c r="L646" s="43"/>
    </row>
    <row r="647" spans="1:12" x14ac:dyDescent="0.25">
      <c r="A647" s="44"/>
      <c r="B647" s="46"/>
      <c r="C647" s="46"/>
      <c r="D647" s="46"/>
      <c r="E647" s="46"/>
      <c r="F647" s="46"/>
      <c r="G647" s="46"/>
      <c r="H647" s="46"/>
      <c r="I647" s="46"/>
      <c r="J647" s="46"/>
      <c r="K647" s="46"/>
      <c r="L647" s="43"/>
    </row>
    <row r="648" spans="1:12" x14ac:dyDescent="0.25">
      <c r="A648" s="44"/>
      <c r="B648" s="46"/>
      <c r="C648" s="46"/>
      <c r="D648" s="46"/>
      <c r="E648" s="46"/>
      <c r="F648" s="46"/>
      <c r="G648" s="46"/>
      <c r="H648" s="46"/>
      <c r="I648" s="46"/>
      <c r="J648" s="46"/>
      <c r="K648" s="46"/>
      <c r="L648" s="43"/>
    </row>
    <row r="649" spans="1:12" x14ac:dyDescent="0.25">
      <c r="A649" s="44"/>
      <c r="B649" s="46"/>
      <c r="C649" s="46"/>
      <c r="D649" s="46"/>
      <c r="E649" s="46"/>
      <c r="F649" s="46"/>
      <c r="G649" s="46"/>
      <c r="H649" s="46"/>
      <c r="I649" s="46"/>
      <c r="J649" s="46"/>
      <c r="K649" s="46"/>
      <c r="L649" s="43"/>
    </row>
    <row r="650" spans="1:12" x14ac:dyDescent="0.25">
      <c r="A650" s="44"/>
      <c r="B650" s="46"/>
      <c r="C650" s="46"/>
      <c r="D650" s="46"/>
      <c r="E650" s="46"/>
      <c r="F650" s="46"/>
      <c r="G650" s="46"/>
      <c r="H650" s="46"/>
      <c r="I650" s="46"/>
      <c r="J650" s="46"/>
      <c r="K650" s="46"/>
      <c r="L650" s="43"/>
    </row>
    <row r="651" spans="1:12" x14ac:dyDescent="0.25">
      <c r="A651" s="44"/>
      <c r="B651" s="46"/>
      <c r="C651" s="46"/>
      <c r="D651" s="46"/>
      <c r="E651" s="46"/>
      <c r="F651" s="46"/>
      <c r="G651" s="46"/>
      <c r="H651" s="46"/>
      <c r="I651" s="46"/>
      <c r="J651" s="46"/>
      <c r="K651" s="46"/>
      <c r="L651" s="43"/>
    </row>
    <row r="652" spans="1:12" x14ac:dyDescent="0.25">
      <c r="A652" s="44"/>
      <c r="B652" s="46"/>
      <c r="C652" s="46"/>
      <c r="D652" s="46"/>
      <c r="E652" s="46"/>
      <c r="F652" s="46"/>
      <c r="G652" s="46"/>
      <c r="H652" s="46"/>
      <c r="I652" s="46"/>
      <c r="J652" s="46"/>
      <c r="K652" s="46"/>
      <c r="L652" s="43"/>
    </row>
    <row r="653" spans="1:12" x14ac:dyDescent="0.25">
      <c r="A653" s="44"/>
      <c r="B653" s="46"/>
      <c r="C653" s="46"/>
      <c r="D653" s="46"/>
      <c r="E653" s="46"/>
      <c r="F653" s="46"/>
      <c r="G653" s="46"/>
      <c r="H653" s="46"/>
      <c r="I653" s="46"/>
      <c r="J653" s="46"/>
      <c r="K653" s="46"/>
      <c r="L653" s="43"/>
    </row>
    <row r="654" spans="1:12" x14ac:dyDescent="0.25">
      <c r="A654" s="44"/>
      <c r="B654" s="46"/>
      <c r="C654" s="46"/>
      <c r="D654" s="46"/>
      <c r="E654" s="46"/>
      <c r="F654" s="46"/>
      <c r="G654" s="46"/>
      <c r="H654" s="46"/>
      <c r="I654" s="46"/>
      <c r="J654" s="46"/>
      <c r="K654" s="46"/>
      <c r="L654" s="43"/>
    </row>
    <row r="655" spans="1:12" x14ac:dyDescent="0.25">
      <c r="A655" s="44"/>
      <c r="B655" s="46"/>
      <c r="C655" s="46"/>
      <c r="D655" s="46"/>
      <c r="E655" s="46"/>
      <c r="F655" s="46"/>
      <c r="G655" s="46"/>
      <c r="H655" s="46"/>
      <c r="I655" s="46"/>
      <c r="J655" s="46"/>
      <c r="K655" s="46"/>
      <c r="L655" s="43"/>
    </row>
    <row r="656" spans="1:12" x14ac:dyDescent="0.25">
      <c r="A656" s="44"/>
      <c r="B656" s="46"/>
      <c r="C656" s="46"/>
      <c r="D656" s="46"/>
      <c r="E656" s="46"/>
      <c r="F656" s="46"/>
      <c r="G656" s="46"/>
      <c r="H656" s="46"/>
      <c r="I656" s="46"/>
      <c r="J656" s="46"/>
      <c r="K656" s="46"/>
      <c r="L656" s="43"/>
    </row>
    <row r="657" spans="1:12" x14ac:dyDescent="0.25">
      <c r="A657" s="44"/>
      <c r="B657" s="46"/>
      <c r="C657" s="46"/>
      <c r="D657" s="46"/>
      <c r="E657" s="46"/>
      <c r="F657" s="46"/>
      <c r="G657" s="46"/>
      <c r="H657" s="46"/>
      <c r="I657" s="46"/>
      <c r="J657" s="46"/>
      <c r="K657" s="46"/>
      <c r="L657" s="43"/>
    </row>
    <row r="658" spans="1:12" x14ac:dyDescent="0.25">
      <c r="A658" s="44"/>
      <c r="B658" s="46"/>
      <c r="C658" s="46"/>
      <c r="D658" s="46"/>
      <c r="E658" s="46"/>
      <c r="F658" s="46"/>
      <c r="G658" s="46"/>
      <c r="H658" s="46"/>
      <c r="I658" s="46"/>
      <c r="J658" s="46"/>
      <c r="K658" s="46"/>
      <c r="L658" s="43"/>
    </row>
    <row r="659" spans="1:12" x14ac:dyDescent="0.25">
      <c r="A659" s="44"/>
      <c r="B659" s="46"/>
      <c r="C659" s="46"/>
      <c r="D659" s="46"/>
      <c r="E659" s="46"/>
      <c r="F659" s="46"/>
      <c r="G659" s="46"/>
      <c r="H659" s="46"/>
      <c r="I659" s="46"/>
      <c r="J659" s="46"/>
      <c r="K659" s="46"/>
      <c r="L659" s="43"/>
    </row>
    <row r="660" spans="1:12" x14ac:dyDescent="0.25">
      <c r="A660" s="44"/>
      <c r="B660" s="46"/>
      <c r="C660" s="46"/>
      <c r="D660" s="46"/>
      <c r="E660" s="46"/>
      <c r="F660" s="46"/>
      <c r="G660" s="46"/>
      <c r="H660" s="46"/>
      <c r="I660" s="46"/>
      <c r="J660" s="46"/>
      <c r="K660" s="46"/>
      <c r="L660" s="43"/>
    </row>
    <row r="661" spans="1:12" x14ac:dyDescent="0.25">
      <c r="A661" s="44"/>
      <c r="B661" s="46"/>
      <c r="C661" s="46"/>
      <c r="D661" s="46"/>
      <c r="E661" s="46"/>
      <c r="F661" s="46"/>
      <c r="G661" s="46"/>
      <c r="H661" s="46"/>
      <c r="I661" s="46"/>
      <c r="J661" s="46"/>
      <c r="K661" s="46"/>
      <c r="L661" s="43"/>
    </row>
    <row r="662" spans="1:12" x14ac:dyDescent="0.25">
      <c r="A662" s="44"/>
      <c r="B662" s="46"/>
      <c r="C662" s="46"/>
      <c r="D662" s="46"/>
      <c r="E662" s="46"/>
      <c r="F662" s="46"/>
      <c r="G662" s="46"/>
      <c r="H662" s="46"/>
      <c r="I662" s="46"/>
      <c r="J662" s="46"/>
      <c r="K662" s="46"/>
      <c r="L662" s="43"/>
    </row>
    <row r="663" spans="1:12" x14ac:dyDescent="0.25">
      <c r="A663" s="44"/>
      <c r="B663" s="46"/>
      <c r="C663" s="46"/>
      <c r="D663" s="46"/>
      <c r="E663" s="46"/>
      <c r="F663" s="46"/>
      <c r="G663" s="46"/>
      <c r="H663" s="46"/>
      <c r="I663" s="46"/>
      <c r="J663" s="46"/>
      <c r="K663" s="46"/>
      <c r="L663" s="43"/>
    </row>
    <row r="664" spans="1:12" x14ac:dyDescent="0.25">
      <c r="A664" s="44"/>
      <c r="B664" s="46"/>
      <c r="C664" s="46"/>
      <c r="D664" s="46"/>
      <c r="E664" s="46"/>
      <c r="F664" s="46"/>
      <c r="G664" s="46"/>
      <c r="H664" s="46"/>
      <c r="I664" s="46"/>
      <c r="J664" s="46"/>
      <c r="K664" s="46"/>
      <c r="L664" s="43"/>
    </row>
    <row r="665" spans="1:12" x14ac:dyDescent="0.25">
      <c r="A665" s="44"/>
      <c r="B665" s="46"/>
      <c r="C665" s="46"/>
      <c r="D665" s="46"/>
      <c r="E665" s="46"/>
      <c r="F665" s="46"/>
      <c r="G665" s="46"/>
      <c r="H665" s="46"/>
      <c r="I665" s="46"/>
      <c r="J665" s="46"/>
      <c r="K665" s="46"/>
      <c r="L665" s="43"/>
    </row>
    <row r="666" spans="1:12" x14ac:dyDescent="0.25">
      <c r="A666" s="44"/>
      <c r="B666" s="46"/>
      <c r="C666" s="46"/>
      <c r="D666" s="46"/>
      <c r="E666" s="46"/>
      <c r="F666" s="46"/>
      <c r="G666" s="46"/>
      <c r="H666" s="46"/>
      <c r="I666" s="46"/>
      <c r="J666" s="46"/>
      <c r="K666" s="46"/>
      <c r="L666" s="43"/>
    </row>
    <row r="667" spans="1:12" x14ac:dyDescent="0.25">
      <c r="A667" s="44"/>
      <c r="B667" s="46"/>
      <c r="C667" s="46"/>
      <c r="D667" s="46"/>
      <c r="E667" s="46"/>
      <c r="F667" s="46"/>
      <c r="G667" s="46"/>
      <c r="H667" s="46"/>
      <c r="I667" s="46"/>
      <c r="J667" s="46"/>
      <c r="K667" s="46"/>
      <c r="L667" s="43"/>
    </row>
    <row r="668" spans="1:12" x14ac:dyDescent="0.25">
      <c r="A668" s="44"/>
      <c r="B668" s="46"/>
      <c r="C668" s="46"/>
      <c r="D668" s="46"/>
      <c r="E668" s="46"/>
      <c r="F668" s="46"/>
      <c r="G668" s="46"/>
      <c r="H668" s="46"/>
      <c r="I668" s="46"/>
      <c r="J668" s="46"/>
      <c r="K668" s="46"/>
      <c r="L668" s="43"/>
    </row>
    <row r="669" spans="1:12" x14ac:dyDescent="0.25">
      <c r="A669" s="44"/>
      <c r="B669" s="46"/>
      <c r="C669" s="46"/>
      <c r="D669" s="46"/>
      <c r="E669" s="46"/>
      <c r="F669" s="46"/>
      <c r="G669" s="46"/>
      <c r="H669" s="46"/>
      <c r="I669" s="46"/>
      <c r="J669" s="46"/>
      <c r="K669" s="46"/>
      <c r="L669" s="43"/>
    </row>
    <row r="670" spans="1:12" x14ac:dyDescent="0.25">
      <c r="A670" s="44"/>
      <c r="B670" s="46"/>
      <c r="C670" s="46"/>
      <c r="D670" s="46"/>
      <c r="E670" s="46"/>
      <c r="F670" s="46"/>
      <c r="G670" s="46"/>
      <c r="H670" s="46"/>
      <c r="I670" s="46"/>
      <c r="J670" s="46"/>
      <c r="K670" s="46"/>
      <c r="L670" s="43"/>
    </row>
    <row r="671" spans="1:12" x14ac:dyDescent="0.25">
      <c r="A671" s="44"/>
      <c r="B671" s="46"/>
      <c r="C671" s="46"/>
      <c r="D671" s="46"/>
      <c r="E671" s="46"/>
      <c r="F671" s="46"/>
      <c r="G671" s="46"/>
      <c r="H671" s="46"/>
      <c r="I671" s="46"/>
      <c r="J671" s="46"/>
      <c r="K671" s="46"/>
      <c r="L671" s="43"/>
    </row>
    <row r="672" spans="1:12" x14ac:dyDescent="0.25">
      <c r="A672" s="44"/>
      <c r="B672" s="46"/>
      <c r="C672" s="46"/>
      <c r="D672" s="46"/>
      <c r="E672" s="46"/>
      <c r="F672" s="46"/>
      <c r="G672" s="46"/>
      <c r="H672" s="46"/>
      <c r="I672" s="46"/>
      <c r="J672" s="46"/>
      <c r="K672" s="46"/>
      <c r="L672" s="43"/>
    </row>
    <row r="673" spans="1:12" x14ac:dyDescent="0.25">
      <c r="A673" s="44"/>
      <c r="B673" s="46"/>
      <c r="C673" s="46"/>
      <c r="D673" s="46"/>
      <c r="E673" s="46"/>
      <c r="F673" s="46"/>
      <c r="G673" s="46"/>
      <c r="H673" s="46"/>
      <c r="I673" s="46"/>
      <c r="J673" s="46"/>
      <c r="K673" s="46"/>
      <c r="L673" s="43"/>
    </row>
    <row r="674" spans="1:12" x14ac:dyDescent="0.25">
      <c r="A674" s="44"/>
      <c r="B674" s="46"/>
      <c r="C674" s="46"/>
      <c r="D674" s="46"/>
      <c r="E674" s="46"/>
      <c r="F674" s="46"/>
      <c r="G674" s="46"/>
      <c r="H674" s="46"/>
      <c r="I674" s="46"/>
      <c r="J674" s="46"/>
      <c r="K674" s="46"/>
      <c r="L674" s="43"/>
    </row>
    <row r="675" spans="1:12" x14ac:dyDescent="0.25">
      <c r="A675" s="44"/>
      <c r="B675" s="46"/>
      <c r="C675" s="46"/>
      <c r="D675" s="46"/>
      <c r="E675" s="46"/>
      <c r="F675" s="46"/>
      <c r="G675" s="46"/>
      <c r="H675" s="46"/>
      <c r="I675" s="46"/>
      <c r="J675" s="46"/>
      <c r="K675" s="46"/>
      <c r="L675" s="43"/>
    </row>
    <row r="676" spans="1:12" x14ac:dyDescent="0.25">
      <c r="A676" s="44"/>
      <c r="B676" s="46"/>
      <c r="C676" s="46"/>
      <c r="D676" s="46"/>
      <c r="E676" s="46"/>
      <c r="F676" s="46"/>
      <c r="G676" s="46"/>
      <c r="H676" s="46"/>
      <c r="I676" s="46"/>
      <c r="J676" s="46"/>
      <c r="K676" s="46"/>
      <c r="L676" s="43"/>
    </row>
    <row r="677" spans="1:12" x14ac:dyDescent="0.25">
      <c r="A677" s="44"/>
      <c r="B677" s="46"/>
      <c r="C677" s="46"/>
      <c r="D677" s="46"/>
      <c r="E677" s="46"/>
      <c r="F677" s="46"/>
      <c r="G677" s="46"/>
      <c r="H677" s="46"/>
      <c r="I677" s="46"/>
      <c r="J677" s="46"/>
      <c r="K677" s="46"/>
      <c r="L677" s="43"/>
    </row>
    <row r="678" spans="1:12" x14ac:dyDescent="0.25">
      <c r="A678" s="44"/>
      <c r="B678" s="46"/>
      <c r="C678" s="46"/>
      <c r="D678" s="46"/>
      <c r="E678" s="46"/>
      <c r="F678" s="46"/>
      <c r="G678" s="46"/>
      <c r="H678" s="46"/>
      <c r="I678" s="46"/>
      <c r="J678" s="46"/>
      <c r="K678" s="46"/>
      <c r="L678" s="43"/>
    </row>
    <row r="679" spans="1:12" x14ac:dyDescent="0.25">
      <c r="A679" s="44"/>
      <c r="B679" s="46"/>
      <c r="C679" s="46"/>
      <c r="D679" s="46"/>
      <c r="E679" s="46"/>
      <c r="F679" s="46"/>
      <c r="G679" s="46"/>
      <c r="H679" s="46"/>
      <c r="I679" s="46"/>
      <c r="J679" s="46"/>
      <c r="K679" s="46"/>
      <c r="L679" s="43"/>
    </row>
    <row r="680" spans="1:12" x14ac:dyDescent="0.25">
      <c r="A680" s="44"/>
      <c r="B680" s="46"/>
      <c r="C680" s="46"/>
      <c r="D680" s="46"/>
      <c r="E680" s="46"/>
      <c r="F680" s="46"/>
      <c r="G680" s="46"/>
      <c r="H680" s="46"/>
      <c r="I680" s="46"/>
      <c r="J680" s="46"/>
      <c r="K680" s="46"/>
      <c r="L680" s="43"/>
    </row>
    <row r="681" spans="1:12" x14ac:dyDescent="0.25">
      <c r="A681" s="44"/>
      <c r="B681" s="46"/>
      <c r="C681" s="46"/>
      <c r="D681" s="46"/>
      <c r="E681" s="46"/>
      <c r="F681" s="46"/>
      <c r="G681" s="46"/>
      <c r="H681" s="46"/>
      <c r="I681" s="46"/>
      <c r="J681" s="46"/>
      <c r="K681" s="46"/>
      <c r="L681" s="43"/>
    </row>
    <row r="682" spans="1:12" x14ac:dyDescent="0.25">
      <c r="A682" s="44"/>
      <c r="B682" s="46"/>
      <c r="C682" s="46"/>
      <c r="D682" s="46"/>
      <c r="E682" s="46"/>
      <c r="F682" s="46"/>
      <c r="G682" s="46"/>
      <c r="H682" s="46"/>
      <c r="I682" s="46"/>
      <c r="J682" s="46"/>
      <c r="K682" s="46"/>
      <c r="L682" s="43"/>
    </row>
    <row r="683" spans="1:12" x14ac:dyDescent="0.25">
      <c r="A683" s="44"/>
      <c r="B683" s="46"/>
      <c r="C683" s="46"/>
      <c r="D683" s="46"/>
      <c r="E683" s="46"/>
      <c r="F683" s="46"/>
      <c r="G683" s="46"/>
      <c r="H683" s="46"/>
      <c r="I683" s="46"/>
      <c r="J683" s="46"/>
      <c r="K683" s="46"/>
      <c r="L683" s="43"/>
    </row>
    <row r="684" spans="1:12" x14ac:dyDescent="0.25">
      <c r="A684" s="44"/>
      <c r="B684" s="46"/>
      <c r="C684" s="46"/>
      <c r="D684" s="46"/>
      <c r="E684" s="46"/>
      <c r="F684" s="46"/>
      <c r="G684" s="46"/>
      <c r="H684" s="46"/>
      <c r="I684" s="46"/>
      <c r="J684" s="46"/>
      <c r="K684" s="46"/>
      <c r="L684" s="43"/>
    </row>
    <row r="685" spans="1:12" x14ac:dyDescent="0.25">
      <c r="A685" s="44"/>
      <c r="B685" s="46"/>
      <c r="C685" s="46"/>
      <c r="D685" s="46"/>
      <c r="E685" s="46"/>
      <c r="F685" s="46"/>
      <c r="G685" s="46"/>
      <c r="H685" s="46"/>
      <c r="I685" s="46"/>
      <c r="J685" s="46"/>
      <c r="K685" s="46"/>
      <c r="L685" s="43"/>
    </row>
    <row r="686" spans="1:12" x14ac:dyDescent="0.25">
      <c r="A686" s="44"/>
      <c r="B686" s="46"/>
      <c r="C686" s="46"/>
      <c r="D686" s="46"/>
      <c r="E686" s="46"/>
      <c r="F686" s="46"/>
      <c r="G686" s="46"/>
      <c r="H686" s="46"/>
      <c r="I686" s="46"/>
      <c r="J686" s="46"/>
      <c r="K686" s="46"/>
      <c r="L686" s="43"/>
    </row>
    <row r="687" spans="1:12" x14ac:dyDescent="0.25">
      <c r="A687" s="44"/>
      <c r="B687" s="46"/>
      <c r="C687" s="46"/>
      <c r="D687" s="46"/>
      <c r="E687" s="46"/>
      <c r="F687" s="46"/>
      <c r="G687" s="46"/>
      <c r="H687" s="46"/>
      <c r="I687" s="46"/>
      <c r="J687" s="46"/>
      <c r="K687" s="46"/>
      <c r="L687" s="43"/>
    </row>
    <row r="688" spans="1:12" x14ac:dyDescent="0.25">
      <c r="A688" s="44"/>
      <c r="B688" s="46"/>
      <c r="C688" s="46"/>
      <c r="D688" s="46"/>
      <c r="E688" s="46"/>
      <c r="F688" s="46"/>
      <c r="G688" s="46"/>
      <c r="H688" s="46"/>
      <c r="I688" s="46"/>
      <c r="J688" s="46"/>
      <c r="K688" s="46"/>
      <c r="L688" s="43"/>
    </row>
    <row r="689" spans="1:12" x14ac:dyDescent="0.25">
      <c r="A689" s="44"/>
      <c r="B689" s="46"/>
      <c r="C689" s="46"/>
      <c r="D689" s="46"/>
      <c r="E689" s="46"/>
      <c r="F689" s="46"/>
      <c r="G689" s="46"/>
      <c r="H689" s="46"/>
      <c r="I689" s="46"/>
      <c r="J689" s="46"/>
      <c r="K689" s="46"/>
      <c r="L689" s="43"/>
    </row>
    <row r="690" spans="1:12" x14ac:dyDescent="0.25">
      <c r="A690" s="44"/>
      <c r="B690" s="46"/>
      <c r="C690" s="46"/>
      <c r="D690" s="46"/>
      <c r="E690" s="46"/>
      <c r="F690" s="46"/>
      <c r="G690" s="46"/>
      <c r="H690" s="46"/>
      <c r="I690" s="46"/>
      <c r="J690" s="46"/>
      <c r="K690" s="46"/>
      <c r="L690" s="43"/>
    </row>
    <row r="691" spans="1:12" x14ac:dyDescent="0.25">
      <c r="A691" s="44"/>
      <c r="B691" s="46"/>
      <c r="C691" s="46"/>
      <c r="D691" s="46"/>
      <c r="E691" s="46"/>
      <c r="F691" s="46"/>
      <c r="G691" s="46"/>
      <c r="H691" s="46"/>
      <c r="I691" s="46"/>
      <c r="J691" s="46"/>
      <c r="K691" s="46"/>
      <c r="L691" s="43"/>
    </row>
    <row r="692" spans="1:12" x14ac:dyDescent="0.25">
      <c r="A692" s="44"/>
      <c r="B692" s="46"/>
      <c r="C692" s="46"/>
      <c r="D692" s="46"/>
      <c r="E692" s="46"/>
      <c r="F692" s="46"/>
      <c r="G692" s="46"/>
      <c r="H692" s="46"/>
      <c r="I692" s="46"/>
      <c r="J692" s="46"/>
      <c r="K692" s="46"/>
      <c r="L692" s="43"/>
    </row>
    <row r="693" spans="1:12" x14ac:dyDescent="0.25">
      <c r="A693" s="44"/>
      <c r="B693" s="46"/>
      <c r="C693" s="46"/>
      <c r="D693" s="46"/>
      <c r="E693" s="46"/>
      <c r="F693" s="46"/>
      <c r="G693" s="46"/>
      <c r="H693" s="46"/>
      <c r="I693" s="46"/>
      <c r="J693" s="46"/>
      <c r="K693" s="46"/>
      <c r="L693" s="43"/>
    </row>
    <row r="694" spans="1:12" x14ac:dyDescent="0.25">
      <c r="A694" s="44"/>
      <c r="B694" s="46"/>
      <c r="C694" s="46"/>
      <c r="D694" s="46"/>
      <c r="E694" s="46"/>
      <c r="F694" s="46"/>
      <c r="G694" s="46"/>
      <c r="H694" s="46"/>
      <c r="I694" s="46"/>
      <c r="J694" s="46"/>
      <c r="K694" s="46"/>
      <c r="L694" s="43"/>
    </row>
    <row r="695" spans="1:12" x14ac:dyDescent="0.25">
      <c r="A695" s="44"/>
      <c r="B695" s="46"/>
      <c r="C695" s="46"/>
      <c r="D695" s="46"/>
      <c r="E695" s="46"/>
      <c r="F695" s="46"/>
      <c r="G695" s="46"/>
      <c r="H695" s="46"/>
      <c r="I695" s="46"/>
      <c r="J695" s="46"/>
      <c r="K695" s="46"/>
      <c r="L695" s="43"/>
    </row>
    <row r="696" spans="1:12" x14ac:dyDescent="0.25">
      <c r="A696" s="44"/>
      <c r="B696" s="46"/>
      <c r="C696" s="46"/>
      <c r="D696" s="46"/>
      <c r="E696" s="46"/>
      <c r="F696" s="46"/>
      <c r="G696" s="46"/>
      <c r="H696" s="46"/>
      <c r="I696" s="46"/>
      <c r="J696" s="46"/>
      <c r="K696" s="46"/>
      <c r="L696" s="43"/>
    </row>
    <row r="697" spans="1:12" x14ac:dyDescent="0.25">
      <c r="A697" s="44"/>
      <c r="B697" s="46"/>
      <c r="C697" s="46"/>
      <c r="D697" s="46"/>
      <c r="E697" s="46"/>
      <c r="F697" s="46"/>
      <c r="G697" s="46"/>
      <c r="H697" s="46"/>
      <c r="I697" s="46"/>
      <c r="J697" s="46"/>
      <c r="K697" s="46"/>
      <c r="L697" s="43"/>
    </row>
    <row r="698" spans="1:12" x14ac:dyDescent="0.25">
      <c r="A698" s="44"/>
      <c r="B698" s="46"/>
      <c r="C698" s="46"/>
      <c r="D698" s="46"/>
      <c r="E698" s="46"/>
      <c r="F698" s="46"/>
      <c r="G698" s="46"/>
      <c r="H698" s="46"/>
      <c r="I698" s="46"/>
      <c r="J698" s="46"/>
      <c r="K698" s="46"/>
      <c r="L698" s="43"/>
    </row>
    <row r="699" spans="1:12" x14ac:dyDescent="0.25">
      <c r="A699" s="44"/>
      <c r="B699" s="46"/>
      <c r="C699" s="46"/>
      <c r="D699" s="46"/>
      <c r="E699" s="46"/>
      <c r="F699" s="46"/>
      <c r="G699" s="46"/>
      <c r="H699" s="46"/>
      <c r="I699" s="46"/>
      <c r="J699" s="46"/>
      <c r="K699" s="46"/>
      <c r="L699" s="43"/>
    </row>
    <row r="700" spans="1:12" x14ac:dyDescent="0.25">
      <c r="A700" s="44"/>
      <c r="B700" s="46"/>
      <c r="C700" s="46"/>
      <c r="D700" s="46"/>
      <c r="E700" s="46"/>
      <c r="F700" s="46"/>
      <c r="G700" s="46"/>
      <c r="H700" s="46"/>
      <c r="I700" s="46"/>
      <c r="J700" s="46"/>
      <c r="K700" s="46"/>
      <c r="L700" s="43"/>
    </row>
    <row r="701" spans="1:12" x14ac:dyDescent="0.25">
      <c r="A701" s="44"/>
      <c r="B701" s="46"/>
      <c r="C701" s="46"/>
      <c r="D701" s="46"/>
      <c r="E701" s="46"/>
      <c r="F701" s="46"/>
      <c r="G701" s="46"/>
      <c r="H701" s="46"/>
      <c r="I701" s="46"/>
      <c r="J701" s="46"/>
      <c r="K701" s="46"/>
      <c r="L701" s="43"/>
    </row>
    <row r="702" spans="1:12" x14ac:dyDescent="0.25">
      <c r="A702" s="44"/>
      <c r="B702" s="46"/>
      <c r="C702" s="46"/>
      <c r="D702" s="46"/>
      <c r="E702" s="46"/>
      <c r="F702" s="46"/>
      <c r="G702" s="46"/>
      <c r="H702" s="46"/>
      <c r="I702" s="46"/>
      <c r="J702" s="46"/>
      <c r="K702" s="46"/>
      <c r="L702" s="43"/>
    </row>
    <row r="703" spans="1:12" x14ac:dyDescent="0.25">
      <c r="A703" s="44"/>
      <c r="B703" s="46"/>
      <c r="C703" s="46"/>
      <c r="D703" s="46"/>
      <c r="E703" s="46"/>
      <c r="F703" s="46"/>
      <c r="G703" s="46"/>
      <c r="H703" s="46"/>
      <c r="I703" s="46"/>
      <c r="J703" s="46"/>
      <c r="K703" s="46"/>
      <c r="L703" s="43"/>
    </row>
    <row r="704" spans="1:12" x14ac:dyDescent="0.25">
      <c r="A704" s="44"/>
      <c r="B704" s="46"/>
      <c r="C704" s="46"/>
      <c r="D704" s="46"/>
      <c r="E704" s="46"/>
      <c r="F704" s="46"/>
      <c r="G704" s="46"/>
      <c r="H704" s="46"/>
      <c r="I704" s="46"/>
      <c r="J704" s="46"/>
      <c r="K704" s="46"/>
      <c r="L704" s="43"/>
    </row>
    <row r="705" spans="1:12" x14ac:dyDescent="0.25">
      <c r="A705" s="44"/>
      <c r="B705" s="46"/>
      <c r="C705" s="46"/>
      <c r="D705" s="46"/>
      <c r="E705" s="46"/>
      <c r="F705" s="46"/>
      <c r="G705" s="46"/>
      <c r="H705" s="46"/>
      <c r="I705" s="46"/>
      <c r="J705" s="46"/>
      <c r="K705" s="46"/>
      <c r="L705" s="43"/>
    </row>
    <row r="706" spans="1:12" x14ac:dyDescent="0.25">
      <c r="A706" s="44"/>
      <c r="B706" s="46"/>
      <c r="C706" s="46"/>
      <c r="D706" s="46"/>
      <c r="E706" s="46"/>
      <c r="F706" s="46"/>
      <c r="G706" s="46"/>
      <c r="H706" s="46"/>
      <c r="I706" s="46"/>
      <c r="J706" s="46"/>
      <c r="K706" s="46"/>
      <c r="L706" s="43"/>
    </row>
    <row r="707" spans="1:12" x14ac:dyDescent="0.25">
      <c r="A707" s="44"/>
      <c r="B707" s="46"/>
      <c r="C707" s="46"/>
      <c r="D707" s="46"/>
      <c r="E707" s="46"/>
      <c r="F707" s="46"/>
      <c r="G707" s="46"/>
      <c r="H707" s="46"/>
      <c r="I707" s="46"/>
      <c r="J707" s="46"/>
      <c r="K707" s="46"/>
      <c r="L707" s="43"/>
    </row>
    <row r="708" spans="1:12" x14ac:dyDescent="0.25">
      <c r="A708" s="44"/>
      <c r="B708" s="46"/>
      <c r="C708" s="46"/>
      <c r="D708" s="46"/>
      <c r="E708" s="46"/>
      <c r="F708" s="46"/>
      <c r="G708" s="46"/>
      <c r="H708" s="46"/>
      <c r="I708" s="46"/>
      <c r="J708" s="46"/>
      <c r="K708" s="46"/>
      <c r="L708" s="43"/>
    </row>
    <row r="709" spans="1:12" x14ac:dyDescent="0.25">
      <c r="A709" s="44"/>
      <c r="B709" s="46"/>
      <c r="C709" s="46"/>
      <c r="D709" s="46"/>
      <c r="E709" s="46"/>
      <c r="F709" s="46"/>
      <c r="G709" s="46"/>
      <c r="H709" s="46"/>
      <c r="I709" s="46"/>
      <c r="J709" s="46"/>
      <c r="K709" s="46"/>
      <c r="L709" s="43"/>
    </row>
    <row r="710" spans="1:12" x14ac:dyDescent="0.25">
      <c r="A710" s="44"/>
      <c r="B710" s="46"/>
      <c r="C710" s="46"/>
      <c r="D710" s="46"/>
      <c r="E710" s="46"/>
      <c r="F710" s="46"/>
      <c r="G710" s="46"/>
      <c r="H710" s="46"/>
      <c r="I710" s="46"/>
      <c r="J710" s="46"/>
      <c r="K710" s="46"/>
      <c r="L710" s="43"/>
    </row>
    <row r="711" spans="1:12" x14ac:dyDescent="0.25">
      <c r="A711" s="44"/>
      <c r="B711" s="46"/>
      <c r="C711" s="46"/>
      <c r="D711" s="46"/>
      <c r="E711" s="46"/>
      <c r="F711" s="46"/>
      <c r="G711" s="46"/>
      <c r="H711" s="46"/>
      <c r="I711" s="46"/>
      <c r="J711" s="46"/>
      <c r="K711" s="46"/>
      <c r="L711" s="43"/>
    </row>
    <row r="712" spans="1:12" x14ac:dyDescent="0.25">
      <c r="A712" s="44"/>
      <c r="B712" s="46"/>
      <c r="C712" s="46"/>
      <c r="D712" s="46"/>
      <c r="E712" s="46"/>
      <c r="F712" s="46"/>
      <c r="G712" s="46"/>
      <c r="H712" s="46"/>
      <c r="I712" s="46"/>
      <c r="J712" s="46"/>
      <c r="K712" s="46"/>
      <c r="L712" s="43"/>
    </row>
    <row r="713" spans="1:12" x14ac:dyDescent="0.25">
      <c r="A713" s="44"/>
      <c r="B713" s="46"/>
      <c r="C713" s="46"/>
      <c r="D713" s="46"/>
      <c r="E713" s="46"/>
      <c r="F713" s="46"/>
      <c r="G713" s="46"/>
      <c r="H713" s="46"/>
      <c r="I713" s="46"/>
      <c r="J713" s="46"/>
      <c r="K713" s="46"/>
      <c r="L713" s="43"/>
    </row>
    <row r="714" spans="1:12" x14ac:dyDescent="0.25">
      <c r="A714" s="44"/>
      <c r="B714" s="46"/>
      <c r="C714" s="46"/>
      <c r="D714" s="46"/>
      <c r="E714" s="46"/>
      <c r="F714" s="46"/>
      <c r="G714" s="46"/>
      <c r="H714" s="46"/>
      <c r="I714" s="46"/>
      <c r="J714" s="46"/>
      <c r="K714" s="46"/>
      <c r="L714" s="43"/>
    </row>
    <row r="715" spans="1:12" x14ac:dyDescent="0.25">
      <c r="A715" s="44"/>
      <c r="B715" s="46"/>
      <c r="C715" s="46"/>
      <c r="D715" s="46"/>
      <c r="E715" s="46"/>
      <c r="F715" s="46"/>
      <c r="G715" s="46"/>
      <c r="H715" s="46"/>
      <c r="I715" s="46"/>
      <c r="J715" s="46"/>
      <c r="K715" s="46"/>
      <c r="L715" s="43"/>
    </row>
    <row r="716" spans="1:12" x14ac:dyDescent="0.25">
      <c r="A716" s="44"/>
      <c r="B716" s="46"/>
      <c r="C716" s="46"/>
      <c r="D716" s="46"/>
      <c r="E716" s="46"/>
      <c r="F716" s="46"/>
      <c r="G716" s="46"/>
      <c r="H716" s="46"/>
      <c r="I716" s="46"/>
      <c r="J716" s="46"/>
      <c r="K716" s="46"/>
      <c r="L716" s="43"/>
    </row>
    <row r="717" spans="1:12" x14ac:dyDescent="0.25">
      <c r="A717" s="44"/>
      <c r="B717" s="46"/>
      <c r="C717" s="46"/>
      <c r="D717" s="46"/>
      <c r="E717" s="46"/>
      <c r="F717" s="46"/>
      <c r="G717" s="46"/>
      <c r="H717" s="46"/>
      <c r="I717" s="46"/>
      <c r="J717" s="46"/>
      <c r="K717" s="46"/>
      <c r="L717" s="43"/>
    </row>
    <row r="718" spans="1:12" x14ac:dyDescent="0.25">
      <c r="A718" s="44"/>
      <c r="B718" s="46"/>
      <c r="C718" s="46"/>
      <c r="D718" s="46"/>
      <c r="E718" s="46"/>
      <c r="F718" s="46"/>
      <c r="G718" s="46"/>
      <c r="H718" s="46"/>
      <c r="I718" s="46"/>
      <c r="J718" s="46"/>
      <c r="K718" s="46"/>
      <c r="L718" s="43"/>
    </row>
    <row r="719" spans="1:12" x14ac:dyDescent="0.25">
      <c r="A719" s="44"/>
      <c r="B719" s="46"/>
      <c r="C719" s="46"/>
      <c r="D719" s="46"/>
      <c r="E719" s="46"/>
      <c r="F719" s="46"/>
      <c r="G719" s="46"/>
      <c r="H719" s="46"/>
      <c r="I719" s="46"/>
      <c r="J719" s="46"/>
      <c r="K719" s="46"/>
      <c r="L719" s="43"/>
    </row>
    <row r="720" spans="1:12" x14ac:dyDescent="0.25">
      <c r="A720" s="44"/>
      <c r="B720" s="46"/>
      <c r="C720" s="46"/>
      <c r="D720" s="46"/>
      <c r="E720" s="46"/>
      <c r="F720" s="46"/>
      <c r="G720" s="46"/>
      <c r="H720" s="46"/>
      <c r="I720" s="46"/>
      <c r="J720" s="46"/>
      <c r="K720" s="46"/>
      <c r="L720" s="43"/>
    </row>
    <row r="721" spans="1:12" x14ac:dyDescent="0.25">
      <c r="A721" s="44"/>
      <c r="B721" s="46"/>
      <c r="C721" s="46"/>
      <c r="D721" s="46"/>
      <c r="E721" s="46"/>
      <c r="F721" s="46"/>
      <c r="G721" s="46"/>
      <c r="H721" s="46"/>
      <c r="I721" s="46"/>
      <c r="J721" s="46"/>
      <c r="K721" s="46"/>
      <c r="L721" s="43"/>
    </row>
    <row r="722" spans="1:12" x14ac:dyDescent="0.25">
      <c r="A722" s="44"/>
      <c r="B722" s="46"/>
      <c r="C722" s="46"/>
      <c r="D722" s="46"/>
      <c r="E722" s="46"/>
      <c r="F722" s="46"/>
      <c r="G722" s="46"/>
      <c r="H722" s="46"/>
      <c r="I722" s="46"/>
      <c r="J722" s="46"/>
      <c r="K722" s="46"/>
      <c r="L722" s="43"/>
    </row>
    <row r="723" spans="1:12" x14ac:dyDescent="0.25">
      <c r="A723" s="44"/>
      <c r="B723" s="46"/>
      <c r="C723" s="46"/>
      <c r="D723" s="46"/>
      <c r="E723" s="46"/>
      <c r="F723" s="46"/>
      <c r="G723" s="46"/>
      <c r="H723" s="46"/>
      <c r="I723" s="46"/>
      <c r="J723" s="46"/>
      <c r="K723" s="46"/>
      <c r="L723" s="43"/>
    </row>
    <row r="724" spans="1:12" x14ac:dyDescent="0.25">
      <c r="A724" s="44"/>
      <c r="B724" s="46"/>
      <c r="C724" s="46"/>
      <c r="D724" s="46"/>
      <c r="E724" s="46"/>
      <c r="F724" s="46"/>
      <c r="G724" s="46"/>
      <c r="H724" s="46"/>
      <c r="I724" s="46"/>
      <c r="J724" s="46"/>
      <c r="K724" s="46"/>
      <c r="L724" s="43"/>
    </row>
    <row r="725" spans="1:12" x14ac:dyDescent="0.25">
      <c r="A725" s="44"/>
      <c r="B725" s="46"/>
      <c r="C725" s="46"/>
      <c r="D725" s="46"/>
      <c r="E725" s="46"/>
      <c r="F725" s="46"/>
      <c r="G725" s="46"/>
      <c r="H725" s="46"/>
      <c r="I725" s="46"/>
      <c r="J725" s="46"/>
      <c r="K725" s="46"/>
      <c r="L725" s="43"/>
    </row>
    <row r="726" spans="1:12" x14ac:dyDescent="0.25">
      <c r="A726" s="44"/>
      <c r="B726" s="46"/>
      <c r="C726" s="46"/>
      <c r="D726" s="46"/>
      <c r="E726" s="46"/>
      <c r="F726" s="46"/>
      <c r="G726" s="46"/>
      <c r="H726" s="46"/>
      <c r="I726" s="46"/>
      <c r="J726" s="46"/>
      <c r="K726" s="46"/>
      <c r="L726" s="43"/>
    </row>
    <row r="727" spans="1:12" x14ac:dyDescent="0.25">
      <c r="A727" s="44"/>
      <c r="B727" s="46"/>
      <c r="C727" s="46"/>
      <c r="D727" s="46"/>
      <c r="E727" s="46"/>
      <c r="F727" s="46"/>
      <c r="G727" s="46"/>
      <c r="H727" s="46"/>
      <c r="I727" s="46"/>
      <c r="J727" s="46"/>
      <c r="K727" s="46"/>
      <c r="L727" s="43"/>
    </row>
    <row r="728" spans="1:12" x14ac:dyDescent="0.25">
      <c r="A728" s="44"/>
      <c r="B728" s="46"/>
      <c r="C728" s="46"/>
      <c r="D728" s="46"/>
      <c r="E728" s="46"/>
      <c r="F728" s="46"/>
      <c r="G728" s="46"/>
      <c r="H728" s="46"/>
      <c r="I728" s="46"/>
      <c r="J728" s="46"/>
      <c r="K728" s="46"/>
      <c r="L728" s="43"/>
    </row>
    <row r="729" spans="1:12" x14ac:dyDescent="0.25">
      <c r="A729" s="44"/>
      <c r="B729" s="46"/>
      <c r="C729" s="46"/>
      <c r="D729" s="46"/>
      <c r="E729" s="46"/>
      <c r="F729" s="46"/>
      <c r="G729" s="46"/>
      <c r="H729" s="46"/>
      <c r="I729" s="46"/>
      <c r="J729" s="46"/>
      <c r="K729" s="46"/>
      <c r="L729" s="43"/>
    </row>
    <row r="730" spans="1:12" x14ac:dyDescent="0.25">
      <c r="A730" s="44"/>
      <c r="B730" s="46"/>
      <c r="C730" s="46"/>
      <c r="D730" s="46"/>
      <c r="E730" s="46"/>
      <c r="F730" s="46"/>
      <c r="G730" s="46"/>
      <c r="H730" s="46"/>
      <c r="I730" s="46"/>
      <c r="J730" s="46"/>
      <c r="K730" s="46"/>
      <c r="L730" s="43"/>
    </row>
    <row r="731" spans="1:12" x14ac:dyDescent="0.25">
      <c r="A731" s="44"/>
      <c r="B731" s="46"/>
      <c r="C731" s="46"/>
      <c r="D731" s="46"/>
      <c r="E731" s="46"/>
      <c r="F731" s="46"/>
      <c r="G731" s="46"/>
      <c r="H731" s="46"/>
      <c r="I731" s="46"/>
      <c r="J731" s="46"/>
      <c r="K731" s="46"/>
      <c r="L731" s="43"/>
    </row>
    <row r="732" spans="1:12" x14ac:dyDescent="0.25">
      <c r="A732" s="44"/>
      <c r="B732" s="46"/>
      <c r="C732" s="46"/>
      <c r="D732" s="46"/>
      <c r="E732" s="46"/>
      <c r="F732" s="46"/>
      <c r="G732" s="46"/>
      <c r="H732" s="46"/>
      <c r="I732" s="46"/>
      <c r="J732" s="46"/>
      <c r="K732" s="46"/>
      <c r="L732" s="43"/>
    </row>
    <row r="733" spans="1:12" x14ac:dyDescent="0.25">
      <c r="A733" s="44"/>
      <c r="B733" s="46"/>
      <c r="C733" s="46"/>
      <c r="D733" s="46"/>
      <c r="E733" s="46"/>
      <c r="F733" s="46"/>
      <c r="G733" s="46"/>
      <c r="H733" s="46"/>
      <c r="I733" s="46"/>
      <c r="J733" s="46"/>
      <c r="K733" s="46"/>
      <c r="L733" s="43"/>
    </row>
    <row r="734" spans="1:12" x14ac:dyDescent="0.25">
      <c r="A734" s="44"/>
      <c r="B734" s="46"/>
      <c r="C734" s="46"/>
      <c r="D734" s="46"/>
      <c r="E734" s="46"/>
      <c r="F734" s="46"/>
      <c r="G734" s="46"/>
      <c r="H734" s="46"/>
      <c r="I734" s="46"/>
      <c r="J734" s="46"/>
      <c r="K734" s="46"/>
      <c r="L734" s="43"/>
    </row>
    <row r="735" spans="1:12" x14ac:dyDescent="0.25">
      <c r="A735" s="44"/>
      <c r="B735" s="46"/>
      <c r="C735" s="46"/>
      <c r="D735" s="46"/>
      <c r="E735" s="46"/>
      <c r="F735" s="46"/>
      <c r="G735" s="46"/>
      <c r="H735" s="46"/>
      <c r="I735" s="46"/>
      <c r="J735" s="46"/>
      <c r="K735" s="46"/>
      <c r="L735" s="43"/>
    </row>
    <row r="736" spans="1:12" x14ac:dyDescent="0.25">
      <c r="A736" s="44"/>
      <c r="B736" s="46"/>
      <c r="C736" s="46"/>
      <c r="D736" s="46"/>
      <c r="E736" s="46"/>
      <c r="F736" s="46"/>
      <c r="G736" s="46"/>
      <c r="H736" s="46"/>
      <c r="I736" s="46"/>
      <c r="J736" s="46"/>
      <c r="K736" s="46"/>
      <c r="L736" s="43"/>
    </row>
    <row r="737" spans="1:12" x14ac:dyDescent="0.25">
      <c r="A737" s="44"/>
      <c r="B737" s="46"/>
      <c r="C737" s="46"/>
      <c r="D737" s="46"/>
      <c r="E737" s="46"/>
      <c r="F737" s="46"/>
      <c r="G737" s="46"/>
      <c r="H737" s="46"/>
      <c r="I737" s="46"/>
      <c r="J737" s="46"/>
      <c r="K737" s="46"/>
      <c r="L737" s="43"/>
    </row>
    <row r="738" spans="1:12" x14ac:dyDescent="0.25">
      <c r="A738" s="44"/>
      <c r="B738" s="46"/>
      <c r="C738" s="46"/>
      <c r="D738" s="46"/>
      <c r="E738" s="46"/>
      <c r="F738" s="46"/>
      <c r="G738" s="46"/>
      <c r="H738" s="46"/>
      <c r="I738" s="46"/>
      <c r="J738" s="46"/>
      <c r="K738" s="46"/>
      <c r="L738" s="43"/>
    </row>
    <row r="739" spans="1:12" x14ac:dyDescent="0.25">
      <c r="A739" s="44"/>
      <c r="B739" s="46"/>
      <c r="C739" s="46"/>
      <c r="D739" s="46"/>
      <c r="E739" s="46"/>
      <c r="F739" s="46"/>
      <c r="G739" s="46"/>
      <c r="H739" s="46"/>
      <c r="I739" s="46"/>
      <c r="J739" s="46"/>
      <c r="K739" s="46"/>
      <c r="L739" s="43"/>
    </row>
    <row r="740" spans="1:12" x14ac:dyDescent="0.25">
      <c r="A740" s="44"/>
      <c r="B740" s="46"/>
      <c r="C740" s="46"/>
      <c r="D740" s="46"/>
      <c r="E740" s="46"/>
      <c r="F740" s="46"/>
      <c r="G740" s="46"/>
      <c r="H740" s="46"/>
      <c r="I740" s="46"/>
      <c r="J740" s="46"/>
      <c r="K740" s="46"/>
      <c r="L740" s="43"/>
    </row>
    <row r="741" spans="1:12" x14ac:dyDescent="0.25">
      <c r="A741" s="44"/>
      <c r="B741" s="46"/>
      <c r="C741" s="46"/>
      <c r="D741" s="46"/>
      <c r="E741" s="46"/>
      <c r="F741" s="46"/>
      <c r="G741" s="46"/>
      <c r="H741" s="46"/>
      <c r="I741" s="46"/>
      <c r="J741" s="46"/>
      <c r="K741" s="46"/>
      <c r="L741" s="43"/>
    </row>
    <row r="742" spans="1:12" x14ac:dyDescent="0.25">
      <c r="A742" s="44"/>
      <c r="B742" s="46"/>
      <c r="C742" s="46"/>
      <c r="D742" s="46"/>
      <c r="E742" s="46"/>
      <c r="F742" s="46"/>
      <c r="G742" s="46"/>
      <c r="H742" s="46"/>
      <c r="I742" s="46"/>
      <c r="J742" s="46"/>
      <c r="K742" s="46"/>
      <c r="L742" s="43"/>
    </row>
    <row r="743" spans="1:12" x14ac:dyDescent="0.25">
      <c r="A743" s="44"/>
      <c r="B743" s="46"/>
      <c r="C743" s="46"/>
      <c r="D743" s="46"/>
      <c r="E743" s="46"/>
      <c r="F743" s="46"/>
      <c r="G743" s="46"/>
      <c r="H743" s="46"/>
      <c r="I743" s="46"/>
      <c r="J743" s="46"/>
      <c r="K743" s="46"/>
      <c r="L743" s="43"/>
    </row>
    <row r="744" spans="1:12" x14ac:dyDescent="0.25">
      <c r="A744" s="44"/>
      <c r="B744" s="46"/>
      <c r="C744" s="46"/>
      <c r="D744" s="46"/>
      <c r="E744" s="46"/>
      <c r="F744" s="46"/>
      <c r="G744" s="46"/>
      <c r="H744" s="46"/>
      <c r="I744" s="46"/>
      <c r="J744" s="46"/>
      <c r="K744" s="46"/>
      <c r="L744" s="43"/>
    </row>
    <row r="745" spans="1:12" x14ac:dyDescent="0.25">
      <c r="A745" s="44"/>
      <c r="B745" s="46"/>
      <c r="C745" s="46"/>
      <c r="D745" s="46"/>
      <c r="E745" s="46"/>
      <c r="F745" s="46"/>
      <c r="G745" s="46"/>
      <c r="H745" s="46"/>
      <c r="I745" s="46"/>
      <c r="J745" s="46"/>
      <c r="K745" s="46"/>
      <c r="L745" s="43"/>
    </row>
    <row r="746" spans="1:12" x14ac:dyDescent="0.25">
      <c r="A746" s="44"/>
      <c r="B746" s="46"/>
      <c r="C746" s="46"/>
      <c r="D746" s="46"/>
      <c r="E746" s="46"/>
      <c r="F746" s="46"/>
      <c r="G746" s="46"/>
      <c r="H746" s="46"/>
      <c r="I746" s="46"/>
      <c r="J746" s="46"/>
      <c r="K746" s="46"/>
      <c r="L746" s="43"/>
    </row>
    <row r="747" spans="1:12" x14ac:dyDescent="0.25">
      <c r="A747" s="44"/>
      <c r="B747" s="46"/>
      <c r="C747" s="46"/>
      <c r="D747" s="46"/>
      <c r="E747" s="46"/>
      <c r="F747" s="46"/>
      <c r="G747" s="46"/>
      <c r="H747" s="46"/>
      <c r="I747" s="46"/>
      <c r="J747" s="46"/>
      <c r="K747" s="46"/>
      <c r="L747" s="43"/>
    </row>
    <row r="748" spans="1:12" x14ac:dyDescent="0.25">
      <c r="A748" s="44"/>
      <c r="B748" s="46"/>
      <c r="C748" s="46"/>
      <c r="D748" s="46"/>
      <c r="E748" s="46"/>
      <c r="F748" s="46"/>
      <c r="G748" s="46"/>
      <c r="H748" s="46"/>
      <c r="I748" s="46"/>
      <c r="J748" s="46"/>
      <c r="K748" s="46"/>
      <c r="L748" s="43"/>
    </row>
    <row r="749" spans="1:12" x14ac:dyDescent="0.25">
      <c r="A749" s="44"/>
      <c r="B749" s="46"/>
      <c r="C749" s="46"/>
      <c r="D749" s="46"/>
      <c r="E749" s="46"/>
      <c r="F749" s="46"/>
      <c r="G749" s="46"/>
      <c r="H749" s="46"/>
      <c r="I749" s="46"/>
      <c r="J749" s="46"/>
      <c r="K749" s="46"/>
      <c r="L749" s="43"/>
    </row>
    <row r="750" spans="1:12" x14ac:dyDescent="0.25">
      <c r="A750" s="44"/>
      <c r="B750" s="46"/>
      <c r="C750" s="46"/>
      <c r="D750" s="46"/>
      <c r="E750" s="46"/>
      <c r="F750" s="46"/>
      <c r="G750" s="46"/>
      <c r="H750" s="46"/>
      <c r="I750" s="46"/>
      <c r="J750" s="46"/>
      <c r="K750" s="46"/>
      <c r="L750" s="43"/>
    </row>
    <row r="751" spans="1:12" x14ac:dyDescent="0.25">
      <c r="A751" s="44"/>
      <c r="B751" s="46"/>
      <c r="C751" s="46"/>
      <c r="D751" s="46"/>
      <c r="E751" s="46"/>
      <c r="F751" s="46"/>
      <c r="G751" s="46"/>
      <c r="H751" s="46"/>
      <c r="I751" s="46"/>
      <c r="J751" s="46"/>
      <c r="K751" s="46"/>
      <c r="L751" s="43"/>
    </row>
    <row r="752" spans="1:12" x14ac:dyDescent="0.25">
      <c r="A752" s="44"/>
      <c r="B752" s="46"/>
      <c r="C752" s="46"/>
      <c r="D752" s="46"/>
      <c r="E752" s="46"/>
      <c r="F752" s="46"/>
      <c r="G752" s="46"/>
      <c r="H752" s="46"/>
      <c r="I752" s="46"/>
      <c r="J752" s="46"/>
      <c r="K752" s="46"/>
      <c r="L752" s="43"/>
    </row>
    <row r="753" spans="1:12" x14ac:dyDescent="0.25">
      <c r="A753" s="44"/>
      <c r="B753" s="46"/>
      <c r="C753" s="46"/>
      <c r="D753" s="46"/>
      <c r="E753" s="46"/>
      <c r="F753" s="46"/>
      <c r="G753" s="46"/>
      <c r="H753" s="46"/>
      <c r="I753" s="46"/>
      <c r="J753" s="46"/>
      <c r="K753" s="46"/>
      <c r="L753" s="43"/>
    </row>
    <row r="754" spans="1:12" x14ac:dyDescent="0.25">
      <c r="A754" s="44"/>
      <c r="B754" s="46"/>
      <c r="C754" s="46"/>
      <c r="D754" s="46"/>
      <c r="E754" s="46"/>
      <c r="F754" s="46"/>
      <c r="G754" s="46"/>
      <c r="H754" s="46"/>
      <c r="I754" s="46"/>
      <c r="J754" s="46"/>
      <c r="K754" s="46"/>
      <c r="L754" s="43"/>
    </row>
    <row r="755" spans="1:12" x14ac:dyDescent="0.25">
      <c r="A755" s="44"/>
      <c r="B755" s="46"/>
      <c r="C755" s="46"/>
      <c r="D755" s="46"/>
      <c r="E755" s="46"/>
      <c r="F755" s="46"/>
      <c r="G755" s="46"/>
      <c r="H755" s="46"/>
      <c r="I755" s="46"/>
      <c r="J755" s="46"/>
      <c r="K755" s="46"/>
      <c r="L755" s="43"/>
    </row>
    <row r="756" spans="1:12" x14ac:dyDescent="0.25">
      <c r="A756" s="44"/>
      <c r="B756" s="46"/>
      <c r="C756" s="46"/>
      <c r="D756" s="46"/>
      <c r="E756" s="46"/>
      <c r="F756" s="46"/>
      <c r="G756" s="46"/>
      <c r="H756" s="46"/>
      <c r="I756" s="46"/>
      <c r="J756" s="46"/>
      <c r="K756" s="46"/>
      <c r="L756" s="43"/>
    </row>
    <row r="757" spans="1:12" x14ac:dyDescent="0.25">
      <c r="A757" s="44"/>
      <c r="B757" s="46"/>
      <c r="C757" s="46"/>
      <c r="D757" s="46"/>
      <c r="E757" s="46"/>
      <c r="F757" s="46"/>
      <c r="G757" s="46"/>
      <c r="H757" s="46"/>
      <c r="I757" s="46"/>
      <c r="J757" s="46"/>
      <c r="K757" s="46"/>
      <c r="L757" s="43"/>
    </row>
    <row r="758" spans="1:12" x14ac:dyDescent="0.25">
      <c r="A758" s="44"/>
      <c r="B758" s="46"/>
      <c r="C758" s="46"/>
      <c r="D758" s="46"/>
      <c r="E758" s="46"/>
      <c r="F758" s="46"/>
      <c r="G758" s="46"/>
      <c r="H758" s="46"/>
      <c r="I758" s="46"/>
      <c r="J758" s="46"/>
      <c r="K758" s="46"/>
      <c r="L758" s="43"/>
    </row>
    <row r="759" spans="1:12" x14ac:dyDescent="0.25">
      <c r="A759" s="44"/>
      <c r="B759" s="46"/>
      <c r="C759" s="46"/>
      <c r="D759" s="46"/>
      <c r="E759" s="46"/>
      <c r="F759" s="46"/>
      <c r="G759" s="46"/>
      <c r="H759" s="46"/>
      <c r="I759" s="46"/>
      <c r="J759" s="46"/>
      <c r="K759" s="46"/>
      <c r="L759" s="43"/>
    </row>
    <row r="760" spans="1:12" x14ac:dyDescent="0.25">
      <c r="A760" s="44"/>
      <c r="B760" s="46"/>
      <c r="C760" s="46"/>
      <c r="D760" s="46"/>
      <c r="E760" s="46"/>
      <c r="F760" s="46"/>
      <c r="G760" s="46"/>
      <c r="H760" s="46"/>
      <c r="I760" s="46"/>
      <c r="J760" s="46"/>
      <c r="K760" s="46"/>
      <c r="L760" s="43"/>
    </row>
    <row r="761" spans="1:12" x14ac:dyDescent="0.25">
      <c r="A761" s="44"/>
      <c r="B761" s="46"/>
      <c r="C761" s="46"/>
      <c r="D761" s="46"/>
      <c r="E761" s="46"/>
      <c r="F761" s="46"/>
      <c r="G761" s="46"/>
      <c r="H761" s="46"/>
      <c r="I761" s="46"/>
      <c r="J761" s="46"/>
      <c r="K761" s="46"/>
      <c r="L761" s="43"/>
    </row>
    <row r="762" spans="1:12" x14ac:dyDescent="0.25">
      <c r="A762" s="44"/>
      <c r="B762" s="46"/>
      <c r="C762" s="46"/>
      <c r="D762" s="46"/>
      <c r="E762" s="46"/>
      <c r="F762" s="46"/>
      <c r="G762" s="46"/>
      <c r="H762" s="46"/>
      <c r="I762" s="46"/>
      <c r="J762" s="46"/>
      <c r="K762" s="46"/>
      <c r="L762" s="43"/>
    </row>
    <row r="763" spans="1:12" x14ac:dyDescent="0.25">
      <c r="A763" s="44"/>
      <c r="B763" s="46"/>
      <c r="C763" s="46"/>
      <c r="D763" s="46"/>
      <c r="E763" s="46"/>
      <c r="F763" s="46"/>
      <c r="G763" s="46"/>
      <c r="H763" s="46"/>
      <c r="I763" s="46"/>
      <c r="J763" s="46"/>
      <c r="K763" s="46"/>
      <c r="L763" s="43"/>
    </row>
    <row r="764" spans="1:12" x14ac:dyDescent="0.25">
      <c r="A764" s="44"/>
      <c r="B764" s="46"/>
      <c r="C764" s="46"/>
      <c r="D764" s="46"/>
      <c r="E764" s="46"/>
      <c r="F764" s="46"/>
      <c r="G764" s="46"/>
      <c r="H764" s="46"/>
      <c r="I764" s="46"/>
      <c r="J764" s="46"/>
      <c r="K764" s="46"/>
      <c r="L764" s="43"/>
    </row>
    <row r="765" spans="1:12" x14ac:dyDescent="0.25">
      <c r="A765" s="44"/>
      <c r="B765" s="46"/>
      <c r="C765" s="46"/>
      <c r="D765" s="46"/>
      <c r="E765" s="46"/>
      <c r="F765" s="46"/>
      <c r="G765" s="46"/>
      <c r="H765" s="46"/>
      <c r="I765" s="46"/>
      <c r="J765" s="46"/>
      <c r="K765" s="46"/>
      <c r="L765" s="43"/>
    </row>
    <row r="766" spans="1:12" x14ac:dyDescent="0.25">
      <c r="A766" s="44"/>
      <c r="B766" s="46"/>
      <c r="C766" s="46"/>
      <c r="D766" s="46"/>
      <c r="E766" s="46"/>
      <c r="F766" s="46"/>
      <c r="G766" s="46"/>
      <c r="H766" s="46"/>
      <c r="I766" s="46"/>
      <c r="J766" s="46"/>
      <c r="K766" s="46"/>
      <c r="L766" s="43"/>
    </row>
    <row r="767" spans="1:12" x14ac:dyDescent="0.25">
      <c r="A767" s="44"/>
      <c r="B767" s="46"/>
      <c r="C767" s="46"/>
      <c r="D767" s="46"/>
      <c r="E767" s="46"/>
      <c r="F767" s="46"/>
      <c r="G767" s="46"/>
      <c r="H767" s="46"/>
      <c r="I767" s="46"/>
      <c r="J767" s="46"/>
      <c r="K767" s="46"/>
      <c r="L767" s="43"/>
    </row>
    <row r="768" spans="1:12" x14ac:dyDescent="0.25">
      <c r="A768" s="44"/>
      <c r="B768" s="46"/>
      <c r="C768" s="46"/>
      <c r="D768" s="46"/>
      <c r="E768" s="46"/>
      <c r="F768" s="46"/>
      <c r="G768" s="46"/>
      <c r="H768" s="46"/>
      <c r="I768" s="46"/>
      <c r="J768" s="46"/>
      <c r="K768" s="46"/>
      <c r="L768" s="43"/>
    </row>
    <row r="769" spans="1:12" x14ac:dyDescent="0.25">
      <c r="A769" s="44"/>
      <c r="B769" s="46"/>
      <c r="C769" s="46"/>
      <c r="D769" s="46"/>
      <c r="E769" s="46"/>
      <c r="F769" s="46"/>
      <c r="G769" s="46"/>
      <c r="H769" s="46"/>
      <c r="I769" s="46"/>
      <c r="J769" s="46"/>
      <c r="K769" s="46"/>
      <c r="L769" s="43"/>
    </row>
    <row r="770" spans="1:12" x14ac:dyDescent="0.25">
      <c r="A770" s="44"/>
      <c r="B770" s="46"/>
      <c r="C770" s="46"/>
      <c r="D770" s="46"/>
      <c r="E770" s="46"/>
      <c r="F770" s="46"/>
      <c r="G770" s="46"/>
      <c r="H770" s="46"/>
      <c r="I770" s="46"/>
      <c r="J770" s="46"/>
      <c r="K770" s="46"/>
      <c r="L770" s="43"/>
    </row>
    <row r="771" spans="1:12" x14ac:dyDescent="0.25">
      <c r="A771" s="44"/>
      <c r="B771" s="46"/>
      <c r="C771" s="46"/>
      <c r="D771" s="46"/>
      <c r="E771" s="46"/>
      <c r="F771" s="46"/>
      <c r="G771" s="46"/>
      <c r="H771" s="46"/>
      <c r="I771" s="46"/>
      <c r="J771" s="46"/>
      <c r="K771" s="46"/>
      <c r="L771" s="43"/>
    </row>
    <row r="772" spans="1:12" x14ac:dyDescent="0.25">
      <c r="A772" s="44"/>
      <c r="B772" s="46"/>
      <c r="C772" s="46"/>
      <c r="D772" s="46"/>
      <c r="E772" s="46"/>
      <c r="F772" s="46"/>
      <c r="G772" s="46"/>
      <c r="H772" s="46"/>
      <c r="I772" s="46"/>
      <c r="J772" s="46"/>
      <c r="K772" s="46"/>
      <c r="L772" s="43"/>
    </row>
    <row r="773" spans="1:12" x14ac:dyDescent="0.25">
      <c r="A773" s="44"/>
      <c r="B773" s="46"/>
      <c r="C773" s="46"/>
      <c r="D773" s="46"/>
      <c r="E773" s="46"/>
      <c r="F773" s="46"/>
      <c r="G773" s="46"/>
      <c r="H773" s="46"/>
      <c r="I773" s="46"/>
      <c r="J773" s="46"/>
      <c r="K773" s="46"/>
      <c r="L773" s="43"/>
    </row>
    <row r="774" spans="1:12" x14ac:dyDescent="0.25">
      <c r="A774" s="44"/>
      <c r="B774" s="46"/>
      <c r="C774" s="46"/>
      <c r="D774" s="46"/>
      <c r="E774" s="46"/>
      <c r="F774" s="46"/>
      <c r="G774" s="46"/>
      <c r="H774" s="46"/>
      <c r="I774" s="46"/>
      <c r="J774" s="46"/>
      <c r="K774" s="46"/>
      <c r="L774" s="43"/>
    </row>
    <row r="775" spans="1:12" x14ac:dyDescent="0.25">
      <c r="A775" s="44"/>
      <c r="B775" s="46"/>
      <c r="C775" s="46"/>
      <c r="D775" s="46"/>
      <c r="E775" s="46"/>
      <c r="F775" s="46"/>
      <c r="G775" s="46"/>
      <c r="H775" s="46"/>
      <c r="I775" s="46"/>
      <c r="J775" s="46"/>
      <c r="K775" s="46"/>
      <c r="L775" s="43"/>
    </row>
    <row r="776" spans="1:12" x14ac:dyDescent="0.25">
      <c r="A776" s="44"/>
      <c r="B776" s="46"/>
      <c r="C776" s="46"/>
      <c r="D776" s="46"/>
      <c r="E776" s="46"/>
      <c r="F776" s="46"/>
      <c r="G776" s="46"/>
      <c r="H776" s="46"/>
      <c r="I776" s="46"/>
      <c r="J776" s="46"/>
      <c r="K776" s="46"/>
      <c r="L776" s="43"/>
    </row>
    <row r="777" spans="1:12" x14ac:dyDescent="0.25">
      <c r="A777" s="44"/>
      <c r="B777" s="46"/>
      <c r="C777" s="46"/>
      <c r="D777" s="46"/>
      <c r="E777" s="46"/>
      <c r="F777" s="46"/>
      <c r="G777" s="46"/>
      <c r="H777" s="46"/>
      <c r="I777" s="46"/>
      <c r="J777" s="46"/>
      <c r="K777" s="46"/>
      <c r="L777" s="43"/>
    </row>
    <row r="778" spans="1:12" x14ac:dyDescent="0.25">
      <c r="A778" s="44"/>
      <c r="B778" s="46"/>
      <c r="C778" s="46"/>
      <c r="D778" s="46"/>
      <c r="E778" s="46"/>
      <c r="F778" s="46"/>
      <c r="G778" s="46"/>
      <c r="H778" s="46"/>
      <c r="I778" s="46"/>
      <c r="J778" s="46"/>
      <c r="K778" s="46"/>
      <c r="L778" s="43"/>
    </row>
    <row r="779" spans="1:12" x14ac:dyDescent="0.25">
      <c r="A779" s="44"/>
      <c r="B779" s="46"/>
      <c r="C779" s="46"/>
      <c r="D779" s="46"/>
      <c r="E779" s="46"/>
      <c r="F779" s="46"/>
      <c r="G779" s="46"/>
      <c r="H779" s="46"/>
      <c r="I779" s="46"/>
      <c r="J779" s="46"/>
      <c r="K779" s="46"/>
      <c r="L779" s="43"/>
    </row>
    <row r="780" spans="1:12" x14ac:dyDescent="0.25">
      <c r="A780" s="44"/>
      <c r="B780" s="46"/>
      <c r="C780" s="46"/>
      <c r="D780" s="46"/>
      <c r="E780" s="46"/>
      <c r="F780" s="46"/>
      <c r="G780" s="46"/>
      <c r="H780" s="46"/>
      <c r="I780" s="46"/>
      <c r="J780" s="46"/>
      <c r="K780" s="46"/>
      <c r="L780" s="43"/>
    </row>
    <row r="781" spans="1:12" x14ac:dyDescent="0.25">
      <c r="A781" s="44"/>
      <c r="B781" s="46"/>
      <c r="C781" s="46"/>
      <c r="D781" s="46"/>
      <c r="E781" s="46"/>
      <c r="F781" s="46"/>
      <c r="G781" s="46"/>
      <c r="H781" s="46"/>
      <c r="I781" s="46"/>
      <c r="J781" s="46"/>
      <c r="K781" s="46"/>
      <c r="L781" s="43"/>
    </row>
    <row r="782" spans="1:12" x14ac:dyDescent="0.25">
      <c r="A782" s="44"/>
      <c r="B782" s="46"/>
      <c r="C782" s="46"/>
      <c r="D782" s="46"/>
      <c r="E782" s="46"/>
      <c r="F782" s="46"/>
      <c r="G782" s="46"/>
      <c r="H782" s="46"/>
      <c r="I782" s="46"/>
      <c r="J782" s="46"/>
      <c r="K782" s="46"/>
      <c r="L782" s="43"/>
    </row>
    <row r="783" spans="1:12" x14ac:dyDescent="0.25">
      <c r="A783" s="44"/>
      <c r="B783" s="46"/>
      <c r="C783" s="46"/>
      <c r="D783" s="46"/>
      <c r="E783" s="46"/>
      <c r="F783" s="46"/>
      <c r="G783" s="46"/>
      <c r="H783" s="46"/>
      <c r="I783" s="46"/>
      <c r="J783" s="46"/>
      <c r="K783" s="46"/>
      <c r="L783" s="43"/>
    </row>
    <row r="784" spans="1:12" x14ac:dyDescent="0.25">
      <c r="A784" s="44"/>
      <c r="B784" s="46"/>
      <c r="C784" s="46"/>
      <c r="D784" s="46"/>
      <c r="E784" s="46"/>
      <c r="F784" s="46"/>
      <c r="G784" s="46"/>
      <c r="H784" s="46"/>
      <c r="I784" s="46"/>
      <c r="J784" s="46"/>
      <c r="K784" s="46"/>
      <c r="L784" s="43"/>
    </row>
    <row r="785" spans="1:12" x14ac:dyDescent="0.25">
      <c r="A785" s="44"/>
      <c r="B785" s="46"/>
      <c r="C785" s="46"/>
      <c r="D785" s="46"/>
      <c r="E785" s="46"/>
      <c r="F785" s="46"/>
      <c r="G785" s="46"/>
      <c r="H785" s="46"/>
      <c r="I785" s="46"/>
      <c r="J785" s="46"/>
      <c r="K785" s="46"/>
      <c r="L785" s="43"/>
    </row>
    <row r="786" spans="1:12" x14ac:dyDescent="0.25">
      <c r="A786" s="44"/>
      <c r="B786" s="46"/>
      <c r="C786" s="46"/>
      <c r="D786" s="46"/>
      <c r="E786" s="46"/>
      <c r="F786" s="46"/>
      <c r="G786" s="46"/>
      <c r="H786" s="46"/>
      <c r="I786" s="46"/>
      <c r="J786" s="46"/>
      <c r="K786" s="46"/>
      <c r="L786" s="43"/>
    </row>
    <row r="787" spans="1:12" x14ac:dyDescent="0.25">
      <c r="A787" s="44"/>
      <c r="B787" s="46"/>
      <c r="C787" s="46"/>
      <c r="D787" s="46"/>
      <c r="E787" s="46"/>
      <c r="F787" s="46"/>
      <c r="G787" s="46"/>
      <c r="H787" s="46"/>
      <c r="I787" s="46"/>
      <c r="J787" s="46"/>
      <c r="K787" s="46"/>
      <c r="L787" s="43"/>
    </row>
    <row r="788" spans="1:12" x14ac:dyDescent="0.25">
      <c r="A788" s="44"/>
      <c r="B788" s="46"/>
      <c r="C788" s="46"/>
      <c r="D788" s="46"/>
      <c r="E788" s="46"/>
      <c r="F788" s="46"/>
      <c r="G788" s="46"/>
      <c r="H788" s="46"/>
      <c r="I788" s="46"/>
      <c r="J788" s="46"/>
      <c r="K788" s="46"/>
      <c r="L788" s="43"/>
    </row>
    <row r="789" spans="1:12" x14ac:dyDescent="0.25">
      <c r="A789" s="44"/>
      <c r="B789" s="46"/>
      <c r="C789" s="46"/>
      <c r="D789" s="46"/>
      <c r="E789" s="46"/>
      <c r="F789" s="46"/>
      <c r="G789" s="46"/>
      <c r="H789" s="46"/>
      <c r="I789" s="46"/>
      <c r="J789" s="46"/>
      <c r="K789" s="46"/>
      <c r="L789" s="43"/>
    </row>
    <row r="790" spans="1:12" x14ac:dyDescent="0.25">
      <c r="A790" s="44"/>
      <c r="B790" s="46"/>
      <c r="C790" s="46"/>
      <c r="D790" s="46"/>
      <c r="E790" s="46"/>
      <c r="F790" s="46"/>
      <c r="G790" s="46"/>
      <c r="H790" s="46"/>
      <c r="I790" s="46"/>
      <c r="J790" s="46"/>
      <c r="K790" s="46"/>
      <c r="L790" s="43"/>
    </row>
    <row r="791" spans="1:12" x14ac:dyDescent="0.25">
      <c r="A791" s="44"/>
      <c r="B791" s="46"/>
      <c r="C791" s="46"/>
      <c r="D791" s="46"/>
      <c r="E791" s="46"/>
      <c r="F791" s="46"/>
      <c r="G791" s="46"/>
      <c r="H791" s="46"/>
      <c r="I791" s="46"/>
      <c r="J791" s="46"/>
      <c r="K791" s="46"/>
      <c r="L791" s="43"/>
    </row>
    <row r="792" spans="1:12" x14ac:dyDescent="0.25">
      <c r="A792" s="44"/>
      <c r="B792" s="46"/>
      <c r="C792" s="46"/>
      <c r="D792" s="46"/>
      <c r="E792" s="46"/>
      <c r="F792" s="46"/>
      <c r="G792" s="46"/>
      <c r="H792" s="46"/>
      <c r="I792" s="46"/>
      <c r="J792" s="46"/>
      <c r="K792" s="46"/>
      <c r="L792" s="43"/>
    </row>
    <row r="793" spans="1:12" x14ac:dyDescent="0.25">
      <c r="A793" s="44"/>
      <c r="B793" s="46"/>
      <c r="C793" s="46"/>
      <c r="D793" s="46"/>
      <c r="E793" s="46"/>
      <c r="F793" s="46"/>
      <c r="G793" s="46"/>
      <c r="H793" s="46"/>
      <c r="I793" s="46"/>
      <c r="J793" s="46"/>
      <c r="K793" s="46"/>
      <c r="L793" s="43"/>
    </row>
    <row r="794" spans="1:12" x14ac:dyDescent="0.25">
      <c r="A794" s="44"/>
      <c r="B794" s="46"/>
      <c r="C794" s="46"/>
      <c r="D794" s="46"/>
      <c r="E794" s="46"/>
      <c r="F794" s="46"/>
      <c r="G794" s="46"/>
      <c r="H794" s="46"/>
      <c r="I794" s="46"/>
      <c r="J794" s="46"/>
      <c r="K794" s="46"/>
      <c r="L794" s="43"/>
    </row>
    <row r="795" spans="1:12" x14ac:dyDescent="0.25">
      <c r="A795" s="44"/>
      <c r="B795" s="46"/>
      <c r="C795" s="46"/>
      <c r="D795" s="46"/>
      <c r="E795" s="46"/>
      <c r="F795" s="46"/>
      <c r="G795" s="46"/>
      <c r="H795" s="46"/>
      <c r="I795" s="46"/>
      <c r="J795" s="46"/>
      <c r="K795" s="46"/>
      <c r="L795" s="43"/>
    </row>
    <row r="796" spans="1:12" x14ac:dyDescent="0.25">
      <c r="A796" s="44"/>
      <c r="B796" s="46"/>
      <c r="C796" s="46"/>
      <c r="D796" s="46"/>
      <c r="E796" s="46"/>
      <c r="F796" s="46"/>
      <c r="G796" s="46"/>
      <c r="H796" s="46"/>
      <c r="I796" s="46"/>
      <c r="J796" s="46"/>
      <c r="K796" s="46"/>
      <c r="L796" s="43"/>
    </row>
    <row r="797" spans="1:12" x14ac:dyDescent="0.25">
      <c r="A797" s="44"/>
      <c r="B797" s="46"/>
      <c r="C797" s="46"/>
      <c r="D797" s="46"/>
      <c r="E797" s="46"/>
      <c r="F797" s="46"/>
      <c r="G797" s="46"/>
      <c r="H797" s="46"/>
      <c r="I797" s="46"/>
      <c r="J797" s="46"/>
      <c r="K797" s="46"/>
      <c r="L797" s="43"/>
    </row>
    <row r="798" spans="1:12" x14ac:dyDescent="0.25">
      <c r="A798" s="44"/>
      <c r="B798" s="46"/>
      <c r="C798" s="46"/>
      <c r="D798" s="46"/>
      <c r="E798" s="46"/>
      <c r="F798" s="46"/>
      <c r="G798" s="46"/>
      <c r="H798" s="46"/>
      <c r="I798" s="46"/>
      <c r="J798" s="46"/>
      <c r="K798" s="46"/>
      <c r="L798" s="43"/>
    </row>
    <row r="799" spans="1:12" x14ac:dyDescent="0.25">
      <c r="A799" s="44"/>
      <c r="B799" s="46"/>
      <c r="C799" s="46"/>
      <c r="D799" s="46"/>
      <c r="E799" s="46"/>
      <c r="F799" s="46"/>
      <c r="G799" s="46"/>
      <c r="H799" s="46"/>
      <c r="I799" s="46"/>
      <c r="J799" s="46"/>
      <c r="K799" s="46"/>
      <c r="L799" s="43"/>
    </row>
    <row r="800" spans="1:12" x14ac:dyDescent="0.25">
      <c r="A800" s="44"/>
      <c r="B800" s="46"/>
      <c r="C800" s="46"/>
      <c r="D800" s="46"/>
      <c r="E800" s="46"/>
      <c r="F800" s="46"/>
      <c r="G800" s="46"/>
      <c r="H800" s="46"/>
      <c r="I800" s="46"/>
      <c r="J800" s="46"/>
      <c r="K800" s="46"/>
      <c r="L800" s="43"/>
    </row>
    <row r="801" spans="1:12" x14ac:dyDescent="0.25">
      <c r="A801" s="44"/>
      <c r="B801" s="46"/>
      <c r="C801" s="46"/>
      <c r="D801" s="46"/>
      <c r="E801" s="46"/>
      <c r="F801" s="46"/>
      <c r="G801" s="46"/>
      <c r="H801" s="46"/>
      <c r="I801" s="46"/>
      <c r="J801" s="46"/>
      <c r="K801" s="46"/>
      <c r="L801" s="43"/>
    </row>
    <row r="802" spans="1:12" x14ac:dyDescent="0.25">
      <c r="A802" s="44"/>
      <c r="B802" s="46"/>
      <c r="C802" s="46"/>
      <c r="D802" s="46"/>
      <c r="E802" s="46"/>
      <c r="F802" s="46"/>
      <c r="G802" s="46"/>
      <c r="H802" s="46"/>
      <c r="I802" s="46"/>
      <c r="J802" s="46"/>
      <c r="K802" s="46"/>
      <c r="L802" s="43"/>
    </row>
    <row r="803" spans="1:12" x14ac:dyDescent="0.25">
      <c r="A803" s="44"/>
      <c r="B803" s="46"/>
      <c r="C803" s="46"/>
      <c r="D803" s="46"/>
      <c r="E803" s="46"/>
      <c r="F803" s="46"/>
      <c r="G803" s="46"/>
      <c r="H803" s="46"/>
      <c r="I803" s="46"/>
      <c r="J803" s="46"/>
      <c r="K803" s="46"/>
      <c r="L803" s="43"/>
    </row>
    <row r="804" spans="1:12" x14ac:dyDescent="0.25">
      <c r="A804" s="44"/>
      <c r="B804" s="46"/>
      <c r="C804" s="46"/>
      <c r="D804" s="46"/>
      <c r="E804" s="46"/>
      <c r="F804" s="46"/>
      <c r="G804" s="46"/>
      <c r="H804" s="46"/>
      <c r="I804" s="46"/>
      <c r="J804" s="46"/>
      <c r="K804" s="46"/>
      <c r="L804" s="43"/>
    </row>
    <row r="805" spans="1:12" x14ac:dyDescent="0.25">
      <c r="A805" s="44"/>
      <c r="B805" s="46"/>
      <c r="C805" s="46"/>
      <c r="D805" s="46"/>
      <c r="E805" s="46"/>
      <c r="F805" s="46"/>
      <c r="G805" s="46"/>
      <c r="H805" s="46"/>
      <c r="I805" s="46"/>
      <c r="J805" s="46"/>
      <c r="K805" s="46"/>
      <c r="L805" s="43"/>
    </row>
    <row r="806" spans="1:12" x14ac:dyDescent="0.25">
      <c r="A806" s="44"/>
      <c r="B806" s="46"/>
      <c r="C806" s="46"/>
      <c r="D806" s="46"/>
      <c r="E806" s="46"/>
      <c r="F806" s="46"/>
      <c r="G806" s="46"/>
      <c r="H806" s="46"/>
      <c r="I806" s="46"/>
      <c r="J806" s="46"/>
      <c r="K806" s="46"/>
      <c r="L806" s="43"/>
    </row>
    <row r="807" spans="1:12" x14ac:dyDescent="0.25">
      <c r="A807" s="44"/>
      <c r="B807" s="46"/>
      <c r="C807" s="46"/>
      <c r="D807" s="46"/>
      <c r="E807" s="46"/>
      <c r="F807" s="46"/>
      <c r="G807" s="46"/>
      <c r="H807" s="46"/>
      <c r="I807" s="46"/>
      <c r="J807" s="46"/>
      <c r="K807" s="46"/>
      <c r="L807" s="43"/>
    </row>
    <row r="808" spans="1:12" x14ac:dyDescent="0.25">
      <c r="A808" s="44"/>
      <c r="B808" s="46"/>
      <c r="C808" s="46"/>
      <c r="D808" s="46"/>
      <c r="E808" s="46"/>
      <c r="F808" s="46"/>
      <c r="G808" s="46"/>
      <c r="H808" s="46"/>
      <c r="I808" s="46"/>
      <c r="J808" s="46"/>
      <c r="K808" s="46"/>
      <c r="L808" s="43"/>
    </row>
    <row r="809" spans="1:12" x14ac:dyDescent="0.25">
      <c r="A809" s="44"/>
      <c r="B809" s="46"/>
      <c r="C809" s="46"/>
      <c r="D809" s="46"/>
      <c r="E809" s="46"/>
      <c r="F809" s="46"/>
      <c r="G809" s="46"/>
      <c r="H809" s="46"/>
      <c r="I809" s="46"/>
      <c r="J809" s="46"/>
      <c r="K809" s="46"/>
      <c r="L809" s="43"/>
    </row>
    <row r="810" spans="1:12" x14ac:dyDescent="0.25">
      <c r="A810" s="44"/>
      <c r="B810" s="46"/>
      <c r="C810" s="46"/>
      <c r="D810" s="46"/>
      <c r="E810" s="46"/>
      <c r="F810" s="46"/>
      <c r="G810" s="46"/>
      <c r="H810" s="46"/>
      <c r="I810" s="46"/>
      <c r="J810" s="46"/>
      <c r="K810" s="46"/>
      <c r="L810" s="43"/>
    </row>
    <row r="811" spans="1:12" x14ac:dyDescent="0.25">
      <c r="A811" s="44"/>
      <c r="B811" s="46"/>
      <c r="C811" s="46"/>
      <c r="D811" s="46"/>
      <c r="E811" s="46"/>
      <c r="F811" s="46"/>
      <c r="G811" s="46"/>
      <c r="H811" s="46"/>
      <c r="I811" s="46"/>
      <c r="J811" s="46"/>
      <c r="K811" s="46"/>
      <c r="L811" s="43"/>
    </row>
    <row r="812" spans="1:12" x14ac:dyDescent="0.25">
      <c r="A812" s="44"/>
      <c r="B812" s="46"/>
      <c r="C812" s="46"/>
      <c r="D812" s="46"/>
      <c r="E812" s="46"/>
      <c r="F812" s="46"/>
      <c r="G812" s="46"/>
      <c r="H812" s="46"/>
      <c r="I812" s="46"/>
      <c r="J812" s="46"/>
      <c r="K812" s="46"/>
      <c r="L812" s="43"/>
    </row>
    <row r="813" spans="1:12" x14ac:dyDescent="0.25">
      <c r="A813" s="44"/>
      <c r="B813" s="46"/>
      <c r="C813" s="46"/>
      <c r="D813" s="46"/>
      <c r="E813" s="46"/>
      <c r="F813" s="46"/>
      <c r="G813" s="46"/>
      <c r="H813" s="46"/>
      <c r="I813" s="46"/>
      <c r="J813" s="46"/>
      <c r="K813" s="46"/>
      <c r="L813" s="43"/>
    </row>
    <row r="814" spans="1:12" x14ac:dyDescent="0.25">
      <c r="A814" s="44"/>
      <c r="B814" s="46"/>
      <c r="C814" s="46"/>
      <c r="D814" s="46"/>
      <c r="E814" s="46"/>
      <c r="F814" s="46"/>
      <c r="G814" s="46"/>
      <c r="H814" s="46"/>
      <c r="I814" s="46"/>
      <c r="J814" s="46"/>
      <c r="K814" s="46"/>
      <c r="L814" s="43"/>
    </row>
    <row r="815" spans="1:12" x14ac:dyDescent="0.25">
      <c r="A815" s="44"/>
      <c r="B815" s="46"/>
      <c r="C815" s="46"/>
      <c r="D815" s="46"/>
      <c r="E815" s="46"/>
      <c r="F815" s="46"/>
      <c r="G815" s="46"/>
      <c r="H815" s="46"/>
      <c r="I815" s="46"/>
      <c r="J815" s="46"/>
      <c r="K815" s="46"/>
      <c r="L815" s="43"/>
    </row>
    <row r="816" spans="1:12" x14ac:dyDescent="0.25">
      <c r="A816" s="44"/>
      <c r="B816" s="46"/>
      <c r="C816" s="46"/>
      <c r="D816" s="46"/>
      <c r="E816" s="46"/>
      <c r="F816" s="46"/>
      <c r="G816" s="46"/>
      <c r="H816" s="46"/>
      <c r="I816" s="46"/>
      <c r="J816" s="46"/>
      <c r="K816" s="46"/>
      <c r="L816" s="43"/>
    </row>
    <row r="817" spans="1:12" x14ac:dyDescent="0.25">
      <c r="A817" s="44"/>
      <c r="B817" s="46"/>
      <c r="C817" s="46"/>
      <c r="D817" s="46"/>
      <c r="E817" s="46"/>
      <c r="F817" s="46"/>
      <c r="G817" s="46"/>
      <c r="H817" s="46"/>
      <c r="I817" s="46"/>
      <c r="J817" s="46"/>
      <c r="K817" s="46"/>
      <c r="L817" s="43"/>
    </row>
    <row r="818" spans="1:12" x14ac:dyDescent="0.25">
      <c r="A818" s="44"/>
      <c r="B818" s="46"/>
      <c r="C818" s="46"/>
      <c r="D818" s="46"/>
      <c r="E818" s="46"/>
      <c r="F818" s="46"/>
      <c r="G818" s="46"/>
      <c r="H818" s="46"/>
      <c r="I818" s="46"/>
      <c r="J818" s="46"/>
      <c r="K818" s="46"/>
      <c r="L818" s="43"/>
    </row>
    <row r="819" spans="1:12" x14ac:dyDescent="0.25">
      <c r="A819" s="44"/>
      <c r="B819" s="46"/>
      <c r="C819" s="46"/>
      <c r="D819" s="46"/>
      <c r="E819" s="46"/>
      <c r="F819" s="46"/>
      <c r="G819" s="46"/>
      <c r="H819" s="46"/>
      <c r="I819" s="46"/>
      <c r="J819" s="46"/>
      <c r="K819" s="46"/>
      <c r="L819" s="43"/>
    </row>
    <row r="820" spans="1:12" x14ac:dyDescent="0.25">
      <c r="A820" s="44"/>
      <c r="B820" s="46"/>
      <c r="C820" s="46"/>
      <c r="D820" s="46"/>
      <c r="E820" s="46"/>
      <c r="F820" s="46"/>
      <c r="G820" s="46"/>
      <c r="H820" s="46"/>
      <c r="I820" s="46"/>
      <c r="J820" s="46"/>
      <c r="K820" s="46"/>
      <c r="L820" s="43"/>
    </row>
    <row r="821" spans="1:12" x14ac:dyDescent="0.25">
      <c r="A821" s="44"/>
      <c r="B821" s="46"/>
      <c r="C821" s="46"/>
      <c r="D821" s="46"/>
      <c r="E821" s="46"/>
      <c r="F821" s="46"/>
      <c r="G821" s="46"/>
      <c r="H821" s="46"/>
      <c r="I821" s="46"/>
      <c r="J821" s="46"/>
      <c r="K821" s="46"/>
      <c r="L821" s="43"/>
    </row>
    <row r="822" spans="1:12" x14ac:dyDescent="0.25">
      <c r="A822" s="44"/>
      <c r="B822" s="46"/>
      <c r="C822" s="46"/>
      <c r="D822" s="46"/>
      <c r="E822" s="46"/>
      <c r="F822" s="46"/>
      <c r="G822" s="46"/>
      <c r="H822" s="46"/>
      <c r="I822" s="46"/>
      <c r="J822" s="46"/>
      <c r="K822" s="46"/>
      <c r="L822" s="43"/>
    </row>
    <row r="823" spans="1:12" x14ac:dyDescent="0.25">
      <c r="A823" s="44"/>
      <c r="B823" s="46"/>
      <c r="C823" s="46"/>
      <c r="D823" s="46"/>
      <c r="E823" s="46"/>
      <c r="F823" s="46"/>
      <c r="G823" s="46"/>
      <c r="H823" s="46"/>
      <c r="I823" s="46"/>
      <c r="J823" s="46"/>
      <c r="K823" s="46"/>
      <c r="L823" s="43"/>
    </row>
    <row r="824" spans="1:12" x14ac:dyDescent="0.25">
      <c r="A824" s="44"/>
      <c r="B824" s="46"/>
      <c r="C824" s="46"/>
      <c r="D824" s="46"/>
      <c r="E824" s="46"/>
      <c r="F824" s="46"/>
      <c r="G824" s="46"/>
      <c r="H824" s="46"/>
      <c r="I824" s="46"/>
      <c r="J824" s="46"/>
      <c r="K824" s="46"/>
      <c r="L824" s="43"/>
    </row>
    <row r="825" spans="1:12" x14ac:dyDescent="0.25">
      <c r="A825" s="44"/>
      <c r="B825" s="46"/>
      <c r="C825" s="46"/>
      <c r="D825" s="46"/>
      <c r="E825" s="46"/>
      <c r="F825" s="46"/>
      <c r="G825" s="46"/>
      <c r="H825" s="46"/>
      <c r="I825" s="46"/>
      <c r="J825" s="46"/>
      <c r="K825" s="46"/>
      <c r="L825" s="43"/>
    </row>
    <row r="826" spans="1:12" x14ac:dyDescent="0.25">
      <c r="A826" s="44"/>
      <c r="B826" s="46"/>
      <c r="C826" s="46"/>
      <c r="D826" s="46"/>
      <c r="E826" s="46"/>
      <c r="F826" s="46"/>
      <c r="G826" s="46"/>
      <c r="H826" s="46"/>
      <c r="I826" s="46"/>
      <c r="J826" s="46"/>
      <c r="K826" s="46"/>
      <c r="L826" s="43"/>
    </row>
    <row r="827" spans="1:12" x14ac:dyDescent="0.25">
      <c r="A827" s="44"/>
      <c r="B827" s="46"/>
      <c r="C827" s="46"/>
      <c r="D827" s="46"/>
      <c r="E827" s="46"/>
      <c r="F827" s="46"/>
      <c r="G827" s="46"/>
      <c r="H827" s="46"/>
      <c r="I827" s="46"/>
      <c r="J827" s="46"/>
      <c r="K827" s="46"/>
      <c r="L827" s="43"/>
    </row>
    <row r="828" spans="1:12" x14ac:dyDescent="0.25">
      <c r="A828" s="44"/>
      <c r="B828" s="46"/>
      <c r="C828" s="46"/>
      <c r="D828" s="46"/>
      <c r="E828" s="46"/>
      <c r="F828" s="46"/>
      <c r="G828" s="46"/>
      <c r="H828" s="46"/>
      <c r="I828" s="46"/>
      <c r="J828" s="46"/>
      <c r="K828" s="46"/>
      <c r="L828" s="43"/>
    </row>
    <row r="829" spans="1:12" x14ac:dyDescent="0.25">
      <c r="A829" s="44"/>
      <c r="B829" s="46"/>
      <c r="C829" s="46"/>
      <c r="D829" s="46"/>
      <c r="E829" s="46"/>
      <c r="F829" s="46"/>
      <c r="G829" s="46"/>
      <c r="H829" s="46"/>
      <c r="I829" s="46"/>
      <c r="J829" s="46"/>
      <c r="K829" s="46"/>
      <c r="L829" s="43"/>
    </row>
    <row r="830" spans="1:12" x14ac:dyDescent="0.25">
      <c r="A830" s="44"/>
      <c r="B830" s="46"/>
      <c r="C830" s="46"/>
      <c r="D830" s="46"/>
      <c r="E830" s="46"/>
      <c r="F830" s="46"/>
      <c r="G830" s="46"/>
      <c r="H830" s="46"/>
      <c r="I830" s="46"/>
      <c r="J830" s="46"/>
      <c r="K830" s="46"/>
      <c r="L830" s="43"/>
    </row>
    <row r="831" spans="1:12" x14ac:dyDescent="0.25">
      <c r="A831" s="44"/>
      <c r="B831" s="46"/>
      <c r="C831" s="46"/>
      <c r="D831" s="46"/>
      <c r="E831" s="46"/>
      <c r="F831" s="46"/>
      <c r="G831" s="46"/>
      <c r="H831" s="46"/>
      <c r="I831" s="46"/>
      <c r="J831" s="46"/>
      <c r="K831" s="46"/>
      <c r="L831" s="43"/>
    </row>
    <row r="832" spans="1:12" x14ac:dyDescent="0.25">
      <c r="A832" s="44"/>
      <c r="B832" s="46"/>
      <c r="C832" s="46"/>
      <c r="D832" s="46"/>
      <c r="E832" s="46"/>
      <c r="F832" s="46"/>
      <c r="G832" s="46"/>
      <c r="H832" s="46"/>
      <c r="I832" s="46"/>
      <c r="J832" s="46"/>
      <c r="K832" s="46"/>
      <c r="L832" s="43"/>
    </row>
    <row r="833" spans="1:12" x14ac:dyDescent="0.25">
      <c r="A833" s="44"/>
      <c r="B833" s="46"/>
      <c r="C833" s="46"/>
      <c r="D833" s="46"/>
      <c r="E833" s="46"/>
      <c r="F833" s="46"/>
      <c r="G833" s="46"/>
      <c r="H833" s="46"/>
      <c r="I833" s="46"/>
      <c r="J833" s="46"/>
      <c r="K833" s="46"/>
      <c r="L833" s="43"/>
    </row>
    <row r="834" spans="1:12" x14ac:dyDescent="0.25">
      <c r="A834" s="44"/>
      <c r="B834" s="46"/>
      <c r="C834" s="46"/>
      <c r="D834" s="46"/>
      <c r="E834" s="46"/>
      <c r="F834" s="46"/>
      <c r="G834" s="46"/>
      <c r="H834" s="46"/>
      <c r="I834" s="46"/>
      <c r="J834" s="46"/>
      <c r="K834" s="46"/>
      <c r="L834" s="43"/>
    </row>
    <row r="835" spans="1:12" x14ac:dyDescent="0.25">
      <c r="A835" s="44"/>
      <c r="B835" s="46"/>
      <c r="C835" s="46"/>
      <c r="D835" s="46"/>
      <c r="E835" s="46"/>
      <c r="F835" s="46"/>
      <c r="G835" s="46"/>
      <c r="H835" s="46"/>
      <c r="I835" s="46"/>
      <c r="J835" s="46"/>
      <c r="K835" s="46"/>
      <c r="L835" s="43"/>
    </row>
    <row r="836" spans="1:12" x14ac:dyDescent="0.25">
      <c r="A836" s="44"/>
      <c r="B836" s="46"/>
      <c r="C836" s="46"/>
      <c r="D836" s="46"/>
      <c r="E836" s="46"/>
      <c r="F836" s="46"/>
      <c r="G836" s="46"/>
      <c r="H836" s="46"/>
      <c r="I836" s="46"/>
      <c r="J836" s="46"/>
      <c r="K836" s="46"/>
      <c r="L836" s="43"/>
    </row>
    <row r="837" spans="1:12" x14ac:dyDescent="0.25">
      <c r="A837" s="44"/>
      <c r="B837" s="46"/>
      <c r="C837" s="46"/>
      <c r="D837" s="46"/>
      <c r="E837" s="46"/>
      <c r="F837" s="46"/>
      <c r="G837" s="46"/>
      <c r="H837" s="46"/>
      <c r="I837" s="46"/>
      <c r="J837" s="46"/>
      <c r="K837" s="46"/>
      <c r="L837" s="43"/>
    </row>
    <row r="838" spans="1:12" x14ac:dyDescent="0.25">
      <c r="A838" s="44"/>
      <c r="B838" s="46"/>
      <c r="C838" s="46"/>
      <c r="D838" s="46"/>
      <c r="E838" s="46"/>
      <c r="F838" s="46"/>
      <c r="G838" s="46"/>
      <c r="H838" s="46"/>
      <c r="I838" s="46"/>
      <c r="J838" s="46"/>
      <c r="K838" s="46"/>
      <c r="L838" s="43"/>
    </row>
    <row r="839" spans="1:12" x14ac:dyDescent="0.25">
      <c r="A839" s="44"/>
      <c r="B839" s="46"/>
      <c r="C839" s="46"/>
      <c r="D839" s="46"/>
      <c r="E839" s="46"/>
      <c r="F839" s="46"/>
      <c r="G839" s="46"/>
      <c r="H839" s="46"/>
      <c r="I839" s="46"/>
      <c r="J839" s="46"/>
      <c r="K839" s="46"/>
      <c r="L839" s="43"/>
    </row>
    <row r="840" spans="1:12" x14ac:dyDescent="0.25">
      <c r="A840" s="44"/>
      <c r="B840" s="46"/>
      <c r="C840" s="46"/>
      <c r="D840" s="46"/>
      <c r="E840" s="46"/>
      <c r="F840" s="46"/>
      <c r="G840" s="46"/>
      <c r="H840" s="46"/>
      <c r="I840" s="46"/>
      <c r="J840" s="46"/>
      <c r="K840" s="46"/>
      <c r="L840" s="43"/>
    </row>
    <row r="841" spans="1:12" x14ac:dyDescent="0.25">
      <c r="A841" s="44"/>
      <c r="B841" s="46"/>
      <c r="C841" s="46"/>
      <c r="D841" s="46"/>
      <c r="E841" s="46"/>
      <c r="F841" s="46"/>
      <c r="G841" s="46"/>
      <c r="H841" s="46"/>
      <c r="I841" s="46"/>
      <c r="J841" s="46"/>
      <c r="K841" s="46"/>
      <c r="L841" s="43"/>
    </row>
    <row r="842" spans="1:12" x14ac:dyDescent="0.25">
      <c r="A842" s="44"/>
      <c r="B842" s="46"/>
      <c r="C842" s="46"/>
      <c r="D842" s="46"/>
      <c r="E842" s="46"/>
      <c r="F842" s="46"/>
      <c r="G842" s="46"/>
      <c r="H842" s="46"/>
      <c r="I842" s="46"/>
      <c r="J842" s="46"/>
      <c r="K842" s="46"/>
      <c r="L842" s="43"/>
    </row>
    <row r="843" spans="1:12" x14ac:dyDescent="0.25">
      <c r="A843" s="44"/>
      <c r="B843" s="46"/>
      <c r="C843" s="46"/>
      <c r="D843" s="46"/>
      <c r="E843" s="46"/>
      <c r="F843" s="46"/>
      <c r="G843" s="46"/>
      <c r="H843" s="46"/>
      <c r="I843" s="46"/>
      <c r="J843" s="46"/>
      <c r="K843" s="46"/>
      <c r="L843" s="43"/>
    </row>
    <row r="844" spans="1:12" x14ac:dyDescent="0.25">
      <c r="A844" s="44"/>
      <c r="B844" s="46"/>
      <c r="C844" s="46"/>
      <c r="D844" s="46"/>
      <c r="E844" s="46"/>
      <c r="F844" s="46"/>
      <c r="G844" s="46"/>
      <c r="H844" s="46"/>
      <c r="I844" s="46"/>
      <c r="J844" s="46"/>
      <c r="K844" s="46"/>
      <c r="L844" s="43"/>
    </row>
    <row r="845" spans="1:12" x14ac:dyDescent="0.25">
      <c r="A845" s="44"/>
      <c r="B845" s="46"/>
      <c r="C845" s="46"/>
      <c r="D845" s="46"/>
      <c r="E845" s="46"/>
      <c r="F845" s="46"/>
      <c r="G845" s="46"/>
      <c r="H845" s="46"/>
      <c r="I845" s="46"/>
      <c r="J845" s="46"/>
      <c r="K845" s="46"/>
      <c r="L845" s="43"/>
    </row>
    <row r="846" spans="1:12" x14ac:dyDescent="0.25">
      <c r="A846" s="44"/>
      <c r="B846" s="46"/>
      <c r="C846" s="46"/>
      <c r="D846" s="46"/>
      <c r="E846" s="46"/>
      <c r="F846" s="46"/>
      <c r="G846" s="46"/>
      <c r="H846" s="46"/>
      <c r="I846" s="46"/>
      <c r="J846" s="46"/>
      <c r="K846" s="46"/>
      <c r="L846" s="43"/>
    </row>
    <row r="847" spans="1:12" x14ac:dyDescent="0.25">
      <c r="A847" s="44"/>
      <c r="B847" s="46"/>
      <c r="C847" s="46"/>
      <c r="D847" s="46"/>
      <c r="E847" s="46"/>
      <c r="F847" s="46"/>
      <c r="G847" s="46"/>
      <c r="H847" s="46"/>
      <c r="I847" s="46"/>
      <c r="J847" s="46"/>
      <c r="K847" s="46"/>
      <c r="L847" s="43"/>
    </row>
    <row r="848" spans="1:12" x14ac:dyDescent="0.25">
      <c r="A848" s="44"/>
      <c r="B848" s="46"/>
      <c r="C848" s="46"/>
      <c r="D848" s="46"/>
      <c r="E848" s="46"/>
      <c r="F848" s="46"/>
      <c r="G848" s="46"/>
      <c r="H848" s="46"/>
      <c r="I848" s="46"/>
      <c r="J848" s="46"/>
      <c r="K848" s="46"/>
      <c r="L848" s="43"/>
    </row>
    <row r="849" spans="1:12" x14ac:dyDescent="0.25">
      <c r="A849" s="44"/>
      <c r="B849" s="46"/>
      <c r="C849" s="46"/>
      <c r="D849" s="46"/>
      <c r="E849" s="46"/>
      <c r="F849" s="46"/>
      <c r="G849" s="46"/>
      <c r="H849" s="46"/>
      <c r="I849" s="46"/>
      <c r="J849" s="46"/>
      <c r="K849" s="46"/>
      <c r="L849" s="43"/>
    </row>
    <row r="850" spans="1:12" x14ac:dyDescent="0.25">
      <c r="A850" s="44"/>
      <c r="B850" s="46"/>
      <c r="C850" s="46"/>
      <c r="D850" s="46"/>
      <c r="E850" s="46"/>
      <c r="F850" s="46"/>
      <c r="G850" s="46"/>
      <c r="H850" s="46"/>
      <c r="I850" s="46"/>
      <c r="J850" s="46"/>
      <c r="K850" s="46"/>
      <c r="L850" s="43"/>
    </row>
    <row r="851" spans="1:12" x14ac:dyDescent="0.25">
      <c r="A851" s="44"/>
      <c r="B851" s="46"/>
      <c r="C851" s="46"/>
      <c r="D851" s="46"/>
      <c r="E851" s="46"/>
      <c r="F851" s="46"/>
      <c r="G851" s="46"/>
      <c r="H851" s="46"/>
      <c r="I851" s="46"/>
      <c r="J851" s="46"/>
      <c r="K851" s="46"/>
      <c r="L851" s="43"/>
    </row>
    <row r="852" spans="1:12" x14ac:dyDescent="0.25">
      <c r="A852" s="44"/>
      <c r="B852" s="46"/>
      <c r="C852" s="46"/>
      <c r="D852" s="46"/>
      <c r="E852" s="46"/>
      <c r="F852" s="46"/>
      <c r="G852" s="46"/>
      <c r="H852" s="46"/>
      <c r="I852" s="46"/>
      <c r="J852" s="46"/>
      <c r="K852" s="46"/>
      <c r="L852" s="43"/>
    </row>
    <row r="853" spans="1:12" x14ac:dyDescent="0.25">
      <c r="A853" s="44"/>
      <c r="B853" s="46"/>
      <c r="C853" s="46"/>
      <c r="D853" s="46"/>
      <c r="E853" s="46"/>
      <c r="F853" s="46"/>
      <c r="G853" s="46"/>
      <c r="H853" s="46"/>
      <c r="I853" s="46"/>
      <c r="J853" s="46"/>
      <c r="K853" s="46"/>
      <c r="L853" s="43"/>
    </row>
    <row r="854" spans="1:12" x14ac:dyDescent="0.25">
      <c r="A854" s="44"/>
      <c r="B854" s="46"/>
      <c r="C854" s="46"/>
      <c r="D854" s="46"/>
      <c r="E854" s="46"/>
      <c r="F854" s="46"/>
      <c r="G854" s="46"/>
      <c r="H854" s="46"/>
      <c r="I854" s="46"/>
      <c r="J854" s="46"/>
      <c r="K854" s="46"/>
      <c r="L854" s="43"/>
    </row>
    <row r="855" spans="1:12" x14ac:dyDescent="0.25">
      <c r="A855" s="44"/>
      <c r="B855" s="46"/>
      <c r="C855" s="46"/>
      <c r="D855" s="46"/>
      <c r="E855" s="46"/>
      <c r="F855" s="46"/>
      <c r="G855" s="46"/>
      <c r="H855" s="46"/>
      <c r="I855" s="46"/>
      <c r="J855" s="46"/>
      <c r="K855" s="46"/>
      <c r="L855" s="43"/>
    </row>
    <row r="856" spans="1:12" x14ac:dyDescent="0.25">
      <c r="A856" s="44"/>
      <c r="B856" s="46"/>
      <c r="C856" s="46"/>
      <c r="D856" s="46"/>
      <c r="E856" s="46"/>
      <c r="F856" s="46"/>
      <c r="G856" s="46"/>
      <c r="H856" s="46"/>
      <c r="I856" s="46"/>
      <c r="J856" s="46"/>
      <c r="K856" s="46"/>
      <c r="L856" s="43"/>
    </row>
    <row r="857" spans="1:12" x14ac:dyDescent="0.25">
      <c r="A857" s="44"/>
      <c r="B857" s="46"/>
      <c r="C857" s="46"/>
      <c r="D857" s="46"/>
      <c r="E857" s="46"/>
      <c r="F857" s="46"/>
      <c r="G857" s="46"/>
      <c r="H857" s="46"/>
      <c r="I857" s="46"/>
      <c r="J857" s="46"/>
      <c r="K857" s="46"/>
      <c r="L857" s="43"/>
    </row>
    <row r="858" spans="1:12" x14ac:dyDescent="0.25">
      <c r="A858" s="44"/>
      <c r="B858" s="46"/>
      <c r="C858" s="46"/>
      <c r="D858" s="46"/>
      <c r="E858" s="46"/>
      <c r="F858" s="46"/>
      <c r="G858" s="46"/>
      <c r="H858" s="46"/>
      <c r="I858" s="46"/>
      <c r="J858" s="46"/>
      <c r="K858" s="46"/>
      <c r="L858" s="43"/>
    </row>
    <row r="859" spans="1:12" x14ac:dyDescent="0.25">
      <c r="A859" s="44"/>
      <c r="B859" s="46"/>
      <c r="C859" s="46"/>
      <c r="D859" s="46"/>
      <c r="E859" s="46"/>
      <c r="F859" s="46"/>
      <c r="G859" s="46"/>
      <c r="H859" s="46"/>
      <c r="I859" s="46"/>
      <c r="J859" s="46"/>
      <c r="K859" s="46"/>
      <c r="L859" s="43"/>
    </row>
    <row r="860" spans="1:12" x14ac:dyDescent="0.25">
      <c r="A860" s="44"/>
      <c r="B860" s="46"/>
      <c r="C860" s="46"/>
      <c r="D860" s="46"/>
      <c r="E860" s="46"/>
      <c r="F860" s="46"/>
      <c r="G860" s="46"/>
      <c r="H860" s="46"/>
      <c r="I860" s="46"/>
      <c r="J860" s="46"/>
      <c r="K860" s="46"/>
      <c r="L860" s="43"/>
    </row>
    <row r="861" spans="1:12" x14ac:dyDescent="0.25">
      <c r="A861" s="44"/>
      <c r="B861" s="46"/>
      <c r="C861" s="46"/>
      <c r="D861" s="46"/>
      <c r="E861" s="46"/>
      <c r="F861" s="46"/>
      <c r="G861" s="46"/>
      <c r="H861" s="46"/>
      <c r="I861" s="46"/>
      <c r="J861" s="46"/>
      <c r="K861" s="46"/>
      <c r="L861" s="43"/>
    </row>
    <row r="862" spans="1:12" x14ac:dyDescent="0.25">
      <c r="A862" s="44"/>
      <c r="B862" s="46"/>
      <c r="C862" s="46"/>
      <c r="D862" s="46"/>
      <c r="E862" s="46"/>
      <c r="F862" s="46"/>
      <c r="G862" s="46"/>
      <c r="H862" s="46"/>
      <c r="I862" s="46"/>
      <c r="J862" s="46"/>
      <c r="K862" s="46"/>
      <c r="L862" s="43"/>
    </row>
    <row r="863" spans="1:12" x14ac:dyDescent="0.25">
      <c r="A863" s="44"/>
      <c r="B863" s="46"/>
      <c r="C863" s="46"/>
      <c r="D863" s="46"/>
      <c r="E863" s="46"/>
      <c r="F863" s="46"/>
      <c r="G863" s="46"/>
      <c r="H863" s="46"/>
      <c r="I863" s="46"/>
      <c r="J863" s="46"/>
      <c r="K863" s="46"/>
      <c r="L863" s="43"/>
    </row>
    <row r="864" spans="1:12" x14ac:dyDescent="0.25">
      <c r="A864" s="44"/>
      <c r="B864" s="46"/>
      <c r="C864" s="46"/>
      <c r="D864" s="46"/>
      <c r="E864" s="46"/>
      <c r="F864" s="46"/>
      <c r="G864" s="46"/>
      <c r="H864" s="46"/>
      <c r="I864" s="46"/>
      <c r="J864" s="46"/>
      <c r="K864" s="46"/>
      <c r="L864" s="43"/>
    </row>
    <row r="865" spans="1:12" x14ac:dyDescent="0.25">
      <c r="A865" s="44"/>
      <c r="B865" s="46"/>
      <c r="C865" s="46"/>
      <c r="D865" s="46"/>
      <c r="E865" s="46"/>
      <c r="F865" s="46"/>
      <c r="G865" s="46"/>
      <c r="H865" s="46"/>
      <c r="I865" s="46"/>
      <c r="J865" s="46"/>
      <c r="K865" s="46"/>
      <c r="L865" s="43"/>
    </row>
    <row r="866" spans="1:12" x14ac:dyDescent="0.25">
      <c r="A866" s="44"/>
      <c r="B866" s="46"/>
      <c r="C866" s="46"/>
      <c r="D866" s="46"/>
      <c r="E866" s="46"/>
      <c r="F866" s="46"/>
      <c r="G866" s="46"/>
      <c r="H866" s="46"/>
      <c r="I866" s="46"/>
      <c r="J866" s="46"/>
      <c r="K866" s="46"/>
      <c r="L866" s="43"/>
    </row>
    <row r="867" spans="1:12" x14ac:dyDescent="0.25">
      <c r="A867" s="44"/>
      <c r="B867" s="46"/>
      <c r="C867" s="46"/>
      <c r="D867" s="46"/>
      <c r="E867" s="46"/>
      <c r="F867" s="46"/>
      <c r="G867" s="46"/>
      <c r="H867" s="46"/>
      <c r="I867" s="46"/>
      <c r="J867" s="46"/>
      <c r="K867" s="46"/>
      <c r="L867" s="43"/>
    </row>
    <row r="868" spans="1:12" x14ac:dyDescent="0.25">
      <c r="A868" s="44"/>
      <c r="B868" s="46"/>
      <c r="C868" s="46"/>
      <c r="D868" s="46"/>
      <c r="E868" s="46"/>
      <c r="F868" s="46"/>
      <c r="G868" s="46"/>
      <c r="H868" s="46"/>
      <c r="I868" s="46"/>
      <c r="J868" s="46"/>
      <c r="K868" s="46"/>
      <c r="L868" s="43"/>
    </row>
    <row r="869" spans="1:12" x14ac:dyDescent="0.25">
      <c r="A869" s="44"/>
      <c r="B869" s="46"/>
      <c r="C869" s="46"/>
      <c r="D869" s="46"/>
      <c r="E869" s="46"/>
      <c r="F869" s="46"/>
      <c r="G869" s="46"/>
      <c r="H869" s="46"/>
      <c r="I869" s="46"/>
      <c r="J869" s="46"/>
      <c r="K869" s="46"/>
      <c r="L869" s="43"/>
    </row>
    <row r="870" spans="1:12" x14ac:dyDescent="0.25">
      <c r="A870" s="44"/>
      <c r="B870" s="46"/>
      <c r="C870" s="46"/>
      <c r="D870" s="46"/>
      <c r="E870" s="46"/>
      <c r="F870" s="46"/>
      <c r="G870" s="46"/>
      <c r="H870" s="46"/>
      <c r="I870" s="46"/>
      <c r="J870" s="46"/>
      <c r="K870" s="46"/>
      <c r="L870" s="43"/>
    </row>
    <row r="871" spans="1:12" x14ac:dyDescent="0.25">
      <c r="A871" s="44"/>
      <c r="B871" s="46"/>
      <c r="C871" s="46"/>
      <c r="D871" s="46"/>
      <c r="E871" s="46"/>
      <c r="F871" s="46"/>
      <c r="G871" s="46"/>
      <c r="H871" s="46"/>
      <c r="I871" s="46"/>
      <c r="J871" s="46"/>
      <c r="K871" s="46"/>
      <c r="L871" s="43"/>
    </row>
    <row r="872" spans="1:12" x14ac:dyDescent="0.25">
      <c r="A872" s="44"/>
      <c r="B872" s="46"/>
      <c r="C872" s="46"/>
      <c r="D872" s="46"/>
      <c r="E872" s="46"/>
      <c r="F872" s="46"/>
      <c r="G872" s="46"/>
      <c r="H872" s="46"/>
      <c r="I872" s="46"/>
      <c r="J872" s="46"/>
      <c r="K872" s="46"/>
      <c r="L872" s="43"/>
    </row>
    <row r="873" spans="1:12" x14ac:dyDescent="0.25">
      <c r="A873" s="44"/>
      <c r="B873" s="46"/>
      <c r="C873" s="46"/>
      <c r="D873" s="46"/>
      <c r="E873" s="46"/>
      <c r="F873" s="46"/>
      <c r="G873" s="46"/>
      <c r="H873" s="46"/>
      <c r="I873" s="46"/>
      <c r="J873" s="46"/>
      <c r="K873" s="46"/>
      <c r="L873" s="43"/>
    </row>
    <row r="874" spans="1:12" x14ac:dyDescent="0.25">
      <c r="A874" s="44"/>
      <c r="B874" s="46"/>
      <c r="C874" s="46"/>
      <c r="D874" s="46"/>
      <c r="E874" s="46"/>
      <c r="F874" s="46"/>
      <c r="G874" s="46"/>
      <c r="H874" s="46"/>
      <c r="I874" s="46"/>
      <c r="J874" s="46"/>
      <c r="K874" s="46"/>
      <c r="L874" s="43"/>
    </row>
    <row r="875" spans="1:12" x14ac:dyDescent="0.25">
      <c r="A875" s="44"/>
      <c r="B875" s="46"/>
      <c r="C875" s="46"/>
      <c r="D875" s="46"/>
      <c r="E875" s="46"/>
      <c r="F875" s="46"/>
      <c r="G875" s="46"/>
      <c r="H875" s="46"/>
      <c r="I875" s="46"/>
      <c r="J875" s="46"/>
      <c r="K875" s="46"/>
      <c r="L875" s="43"/>
    </row>
    <row r="876" spans="1:12" x14ac:dyDescent="0.25">
      <c r="A876" s="44"/>
      <c r="B876" s="46"/>
      <c r="C876" s="46"/>
      <c r="D876" s="46"/>
      <c r="E876" s="46"/>
      <c r="F876" s="46"/>
      <c r="G876" s="46"/>
      <c r="H876" s="46"/>
      <c r="I876" s="46"/>
      <c r="J876" s="46"/>
      <c r="K876" s="46"/>
      <c r="L876" s="43"/>
    </row>
    <row r="877" spans="1:12" x14ac:dyDescent="0.25">
      <c r="A877" s="44"/>
      <c r="B877" s="46"/>
      <c r="C877" s="46"/>
      <c r="D877" s="46"/>
      <c r="E877" s="46"/>
      <c r="F877" s="46"/>
      <c r="G877" s="46"/>
      <c r="H877" s="46"/>
      <c r="I877" s="46"/>
      <c r="J877" s="46"/>
      <c r="K877" s="46"/>
      <c r="L877" s="43"/>
    </row>
    <row r="878" spans="1:12" x14ac:dyDescent="0.25">
      <c r="A878" s="44"/>
      <c r="B878" s="46"/>
      <c r="C878" s="46"/>
      <c r="D878" s="46"/>
      <c r="E878" s="46"/>
      <c r="F878" s="46"/>
      <c r="G878" s="46"/>
      <c r="H878" s="46"/>
      <c r="I878" s="46"/>
      <c r="J878" s="46"/>
      <c r="K878" s="46"/>
      <c r="L878" s="43"/>
    </row>
    <row r="879" spans="1:12" x14ac:dyDescent="0.25">
      <c r="A879" s="44"/>
      <c r="B879" s="46"/>
      <c r="C879" s="46"/>
      <c r="D879" s="46"/>
      <c r="E879" s="46"/>
      <c r="F879" s="46"/>
      <c r="G879" s="46"/>
      <c r="H879" s="46"/>
      <c r="I879" s="46"/>
      <c r="J879" s="46"/>
      <c r="K879" s="46"/>
      <c r="L879" s="43"/>
    </row>
    <row r="880" spans="1:12" x14ac:dyDescent="0.25">
      <c r="A880" s="44"/>
      <c r="B880" s="46"/>
      <c r="C880" s="46"/>
      <c r="D880" s="46"/>
      <c r="E880" s="46"/>
      <c r="F880" s="46"/>
      <c r="G880" s="46"/>
      <c r="H880" s="46"/>
      <c r="I880" s="46"/>
      <c r="J880" s="46"/>
      <c r="K880" s="46"/>
      <c r="L880" s="43"/>
    </row>
    <row r="881" spans="1:12" x14ac:dyDescent="0.25">
      <c r="A881" s="44"/>
      <c r="B881" s="46"/>
      <c r="C881" s="46"/>
      <c r="D881" s="46"/>
      <c r="E881" s="46"/>
      <c r="F881" s="46"/>
      <c r="G881" s="46"/>
      <c r="H881" s="46"/>
      <c r="I881" s="46"/>
      <c r="J881" s="46"/>
      <c r="K881" s="46"/>
      <c r="L881" s="43"/>
    </row>
    <row r="882" spans="1:12" x14ac:dyDescent="0.25">
      <c r="A882" s="44"/>
      <c r="B882" s="46"/>
      <c r="C882" s="46"/>
      <c r="D882" s="46"/>
      <c r="E882" s="46"/>
      <c r="F882" s="46"/>
      <c r="G882" s="46"/>
      <c r="H882" s="46"/>
      <c r="I882" s="46"/>
      <c r="J882" s="46"/>
      <c r="K882" s="46"/>
      <c r="L882" s="43"/>
    </row>
    <row r="883" spans="1:12" x14ac:dyDescent="0.25">
      <c r="A883" s="44"/>
      <c r="B883" s="46"/>
      <c r="C883" s="46"/>
      <c r="D883" s="46"/>
      <c r="E883" s="46"/>
      <c r="F883" s="46"/>
      <c r="G883" s="46"/>
      <c r="H883" s="46"/>
      <c r="I883" s="46"/>
      <c r="J883" s="46"/>
      <c r="K883" s="46"/>
      <c r="L883" s="43"/>
    </row>
    <row r="884" spans="1:12" x14ac:dyDescent="0.25">
      <c r="A884" s="44"/>
      <c r="B884" s="46"/>
      <c r="C884" s="46"/>
      <c r="D884" s="46"/>
      <c r="E884" s="46"/>
      <c r="F884" s="46"/>
      <c r="G884" s="46"/>
      <c r="H884" s="46"/>
      <c r="I884" s="46"/>
      <c r="J884" s="46"/>
      <c r="K884" s="46"/>
      <c r="L884" s="43"/>
    </row>
    <row r="885" spans="1:12" x14ac:dyDescent="0.25">
      <c r="A885" s="44"/>
      <c r="B885" s="46"/>
      <c r="C885" s="46"/>
      <c r="D885" s="46"/>
      <c r="E885" s="46"/>
      <c r="F885" s="46"/>
      <c r="G885" s="46"/>
      <c r="H885" s="46"/>
      <c r="I885" s="46"/>
      <c r="J885" s="46"/>
      <c r="K885" s="46"/>
      <c r="L885" s="43"/>
    </row>
    <row r="886" spans="1:12" x14ac:dyDescent="0.25">
      <c r="A886" s="44"/>
      <c r="B886" s="46"/>
      <c r="C886" s="46"/>
      <c r="D886" s="46"/>
      <c r="E886" s="46"/>
      <c r="F886" s="46"/>
      <c r="G886" s="46"/>
      <c r="H886" s="46"/>
      <c r="I886" s="46"/>
      <c r="J886" s="46"/>
      <c r="K886" s="46"/>
      <c r="L886" s="43"/>
    </row>
    <row r="887" spans="1:12" x14ac:dyDescent="0.25">
      <c r="A887" s="44"/>
      <c r="B887" s="46"/>
      <c r="C887" s="46"/>
      <c r="D887" s="46"/>
      <c r="E887" s="46"/>
      <c r="F887" s="46"/>
      <c r="G887" s="46"/>
      <c r="H887" s="46"/>
      <c r="I887" s="46"/>
      <c r="J887" s="46"/>
      <c r="K887" s="46"/>
      <c r="L887" s="43"/>
    </row>
    <row r="888" spans="1:12" x14ac:dyDescent="0.25">
      <c r="A888" s="44"/>
      <c r="B888" s="46"/>
      <c r="C888" s="46"/>
      <c r="D888" s="46"/>
      <c r="E888" s="46"/>
      <c r="F888" s="46"/>
      <c r="G888" s="46"/>
      <c r="H888" s="46"/>
      <c r="I888" s="46"/>
      <c r="J888" s="46"/>
      <c r="K888" s="46"/>
      <c r="L888" s="43"/>
    </row>
    <row r="889" spans="1:12" x14ac:dyDescent="0.25">
      <c r="A889" s="44"/>
      <c r="B889" s="46"/>
      <c r="C889" s="46"/>
      <c r="D889" s="46"/>
      <c r="E889" s="46"/>
      <c r="F889" s="46"/>
      <c r="G889" s="46"/>
      <c r="H889" s="46"/>
      <c r="I889" s="46"/>
      <c r="J889" s="46"/>
      <c r="K889" s="46"/>
      <c r="L889" s="43"/>
    </row>
    <row r="890" spans="1:12" x14ac:dyDescent="0.25">
      <c r="A890" s="44"/>
      <c r="B890" s="46"/>
      <c r="C890" s="46"/>
      <c r="D890" s="46"/>
      <c r="E890" s="46"/>
      <c r="F890" s="46"/>
      <c r="G890" s="46"/>
      <c r="H890" s="46"/>
      <c r="I890" s="46"/>
      <c r="J890" s="46"/>
      <c r="K890" s="46"/>
      <c r="L890" s="43"/>
    </row>
    <row r="891" spans="1:12" x14ac:dyDescent="0.25">
      <c r="A891" s="44"/>
      <c r="B891" s="46"/>
      <c r="C891" s="46"/>
      <c r="D891" s="46"/>
      <c r="E891" s="46"/>
      <c r="F891" s="46"/>
      <c r="G891" s="46"/>
      <c r="H891" s="46"/>
      <c r="I891" s="46"/>
      <c r="J891" s="46"/>
      <c r="K891" s="46"/>
      <c r="L891" s="43"/>
    </row>
    <row r="892" spans="1:12" x14ac:dyDescent="0.25">
      <c r="A892" s="44"/>
      <c r="B892" s="46"/>
      <c r="C892" s="46"/>
      <c r="D892" s="46"/>
      <c r="E892" s="46"/>
      <c r="F892" s="46"/>
      <c r="G892" s="46"/>
      <c r="H892" s="46"/>
      <c r="I892" s="46"/>
      <c r="J892" s="46"/>
      <c r="K892" s="46"/>
      <c r="L892" s="43"/>
    </row>
    <row r="893" spans="1:12" x14ac:dyDescent="0.25">
      <c r="A893" s="44"/>
      <c r="B893" s="46"/>
      <c r="C893" s="46"/>
      <c r="D893" s="46"/>
      <c r="E893" s="46"/>
      <c r="F893" s="46"/>
      <c r="G893" s="46"/>
      <c r="H893" s="46"/>
      <c r="I893" s="46"/>
      <c r="J893" s="46"/>
      <c r="K893" s="46"/>
      <c r="L893" s="43"/>
    </row>
    <row r="894" spans="1:12" x14ac:dyDescent="0.25">
      <c r="A894" s="44"/>
      <c r="B894" s="46"/>
      <c r="C894" s="46"/>
      <c r="D894" s="46"/>
      <c r="E894" s="46"/>
      <c r="F894" s="46"/>
      <c r="G894" s="46"/>
      <c r="H894" s="46"/>
      <c r="I894" s="46"/>
      <c r="J894" s="46"/>
      <c r="K894" s="46"/>
      <c r="L894" s="43"/>
    </row>
    <row r="895" spans="1:12" x14ac:dyDescent="0.25">
      <c r="A895" s="44"/>
      <c r="B895" s="46"/>
      <c r="C895" s="46"/>
      <c r="D895" s="46"/>
      <c r="E895" s="46"/>
      <c r="F895" s="46"/>
      <c r="G895" s="46"/>
      <c r="H895" s="46"/>
      <c r="I895" s="46"/>
      <c r="J895" s="46"/>
      <c r="K895" s="46"/>
      <c r="L895" s="43"/>
    </row>
    <row r="896" spans="1:12" x14ac:dyDescent="0.25">
      <c r="A896" s="44"/>
      <c r="B896" s="46"/>
      <c r="C896" s="46"/>
      <c r="D896" s="46"/>
      <c r="E896" s="46"/>
      <c r="F896" s="46"/>
      <c r="G896" s="46"/>
      <c r="H896" s="46"/>
      <c r="I896" s="46"/>
      <c r="J896" s="46"/>
      <c r="K896" s="46"/>
      <c r="L896" s="43"/>
    </row>
    <row r="897" spans="1:12" x14ac:dyDescent="0.25">
      <c r="A897" s="44"/>
      <c r="B897" s="46"/>
      <c r="C897" s="46"/>
      <c r="D897" s="46"/>
      <c r="E897" s="46"/>
      <c r="F897" s="46"/>
      <c r="G897" s="46"/>
      <c r="H897" s="46"/>
      <c r="I897" s="46"/>
      <c r="J897" s="46"/>
      <c r="K897" s="46"/>
      <c r="L897" s="43"/>
    </row>
    <row r="898" spans="1:12" x14ac:dyDescent="0.25">
      <c r="A898" s="44"/>
      <c r="B898" s="46"/>
      <c r="C898" s="46"/>
      <c r="D898" s="46"/>
      <c r="E898" s="46"/>
      <c r="F898" s="46"/>
      <c r="G898" s="46"/>
      <c r="H898" s="46"/>
      <c r="I898" s="46"/>
      <c r="J898" s="46"/>
      <c r="K898" s="46"/>
      <c r="L898" s="43"/>
    </row>
    <row r="899" spans="1:12" x14ac:dyDescent="0.25">
      <c r="A899" s="44"/>
      <c r="B899" s="46"/>
      <c r="C899" s="46"/>
      <c r="D899" s="46"/>
      <c r="E899" s="46"/>
      <c r="F899" s="46"/>
      <c r="G899" s="46"/>
      <c r="H899" s="46"/>
      <c r="I899" s="46"/>
      <c r="J899" s="46"/>
      <c r="K899" s="46"/>
    </row>
    <row r="900" spans="1:12" x14ac:dyDescent="0.25">
      <c r="A900" s="44"/>
      <c r="B900" s="46"/>
      <c r="C900" s="46"/>
      <c r="D900" s="46"/>
      <c r="E900" s="46"/>
      <c r="F900" s="46"/>
      <c r="G900" s="46"/>
      <c r="H900" s="46"/>
      <c r="I900" s="46"/>
      <c r="J900" s="46"/>
      <c r="K900" s="46"/>
    </row>
    <row r="901" spans="1:12" x14ac:dyDescent="0.25">
      <c r="A901" s="44"/>
      <c r="B901" s="46"/>
      <c r="C901" s="46"/>
      <c r="D901" s="46"/>
      <c r="E901" s="46"/>
      <c r="F901" s="46"/>
      <c r="G901" s="46"/>
      <c r="H901" s="46"/>
      <c r="I901" s="46"/>
      <c r="J901" s="46"/>
      <c r="K901" s="46"/>
    </row>
  </sheetData>
  <customSheetViews>
    <customSheetView guid="{7F377B29-93FE-4010-BCC1-9775B0FFF663}" filter="1" showAutoFilter="1">
      <pageMargins left="0.7" right="0.7" top="0.75" bottom="0.75" header="0.3" footer="0.3"/>
      <autoFilter ref="A1:K60" xr:uid="{758EDB39-F7E8-43B1-8B5E-DFD785E08E07}"/>
    </customSheetView>
  </customSheetViews>
  <hyperlinks>
    <hyperlink ref="C2" r:id="rId1" xr:uid="{00000000-0004-0000-0400-000000000000}"/>
    <hyperlink ref="I2" r:id="rId2" xr:uid="{00000000-0004-0000-0400-000001000000}"/>
    <hyperlink ref="C3" r:id="rId3" xr:uid="{00000000-0004-0000-0400-000002000000}"/>
    <hyperlink ref="I3" r:id="rId4" xr:uid="{00000000-0004-0000-0400-000003000000}"/>
    <hyperlink ref="C4" r:id="rId5" xr:uid="{00000000-0004-0000-0400-000004000000}"/>
    <hyperlink ref="I4" r:id="rId6" xr:uid="{00000000-0004-0000-0400-000005000000}"/>
  </hyperlinks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outlinePr summaryBelow="0" summaryRight="0"/>
  </sheetPr>
  <dimension ref="A2:D10"/>
  <sheetViews>
    <sheetView workbookViewId="0"/>
  </sheetViews>
  <sheetFormatPr defaultColWidth="12.6328125" defaultRowHeight="15.75" customHeight="1" x14ac:dyDescent="0.25"/>
  <sheetData>
    <row r="2" spans="1:4" ht="15.75" customHeight="1" x14ac:dyDescent="0.4">
      <c r="A2" s="1" t="s">
        <v>1420</v>
      </c>
      <c r="B2" s="2"/>
      <c r="C2" s="2"/>
      <c r="D2" s="2"/>
    </row>
    <row r="4" spans="1:4" ht="15.75" customHeight="1" x14ac:dyDescent="0.35">
      <c r="A4" s="3" t="s">
        <v>1421</v>
      </c>
      <c r="B4" s="4">
        <v>115</v>
      </c>
    </row>
    <row r="5" spans="1:4" ht="15.75" customHeight="1" x14ac:dyDescent="0.35">
      <c r="A5" s="5"/>
      <c r="B5" s="6"/>
    </row>
    <row r="6" spans="1:4" ht="15.75" customHeight="1" x14ac:dyDescent="0.35">
      <c r="A6" s="5"/>
    </row>
    <row r="7" spans="1:4" ht="15.75" customHeight="1" x14ac:dyDescent="0.35">
      <c r="A7" s="5"/>
    </row>
    <row r="8" spans="1:4" ht="15.75" customHeight="1" x14ac:dyDescent="0.35">
      <c r="A8" s="5"/>
    </row>
    <row r="10" spans="1:4" ht="15.75" customHeight="1" x14ac:dyDescent="0.35">
      <c r="A10" s="3"/>
      <c r="B10" s="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outlinePr summaryBelow="0" summaryRight="0"/>
  </sheetPr>
  <dimension ref="A3:C11"/>
  <sheetViews>
    <sheetView workbookViewId="0"/>
  </sheetViews>
  <sheetFormatPr defaultColWidth="12.6328125" defaultRowHeight="15.75" customHeight="1" x14ac:dyDescent="0.25"/>
  <sheetData>
    <row r="3" spans="1:3" ht="15.75" customHeight="1" x14ac:dyDescent="0.4">
      <c r="A3" s="1" t="s">
        <v>1422</v>
      </c>
      <c r="B3" s="2"/>
      <c r="C3" s="2"/>
    </row>
    <row r="5" spans="1:3" ht="15.75" customHeight="1" x14ac:dyDescent="0.35">
      <c r="A5" s="5" t="s">
        <v>1423</v>
      </c>
      <c r="B5" s="6">
        <v>96</v>
      </c>
    </row>
    <row r="6" spans="1:3" ht="15.75" customHeight="1" x14ac:dyDescent="0.35">
      <c r="A6" s="5" t="s">
        <v>1424</v>
      </c>
      <c r="B6" s="6">
        <v>9</v>
      </c>
    </row>
    <row r="7" spans="1:3" ht="15.75" customHeight="1" x14ac:dyDescent="0.35">
      <c r="A7" s="5" t="s">
        <v>1425</v>
      </c>
      <c r="B7" s="6">
        <v>48</v>
      </c>
    </row>
    <row r="8" spans="1:3" ht="15.75" customHeight="1" x14ac:dyDescent="0.35">
      <c r="A8" s="5" t="s">
        <v>1426</v>
      </c>
      <c r="B8" s="6">
        <v>12</v>
      </c>
    </row>
    <row r="9" spans="1:3" ht="15.75" customHeight="1" x14ac:dyDescent="0.35">
      <c r="A9" s="5" t="s">
        <v>1427</v>
      </c>
      <c r="B9" s="6">
        <v>3</v>
      </c>
    </row>
    <row r="11" spans="1:3" ht="15.75" customHeight="1" x14ac:dyDescent="0.35">
      <c r="A11" s="3" t="s">
        <v>1421</v>
      </c>
      <c r="B11" s="4">
        <f>SUM(B5:B9)</f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8(a) Pool 1</vt:lpstr>
      <vt:lpstr>8(a) Pool 2</vt:lpstr>
      <vt:lpstr>8(a) Pool 3</vt:lpstr>
      <vt:lpstr>8(a) Pool 4</vt:lpstr>
      <vt:lpstr>8(a) Pool 5B</vt:lpstr>
      <vt:lpstr>Active Contractors</vt:lpstr>
      <vt:lpstr>Active Contracts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AmyRCooksey</dc:creator>
  <cp:lastModifiedBy>AmyRCooksey</cp:lastModifiedBy>
  <dcterms:created xsi:type="dcterms:W3CDTF">2023-05-04T17:31:11Z</dcterms:created>
  <dcterms:modified xsi:type="dcterms:W3CDTF">2023-05-04T17:31:12Z</dcterms:modified>
</cp:coreProperties>
</file>