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pabsanch\IdeaProjects\ccp-back-end-services\xlsx_templates\services\"/>
    </mc:Choice>
  </mc:AlternateContent>
  <xr:revisionPtr revIDLastSave="0" documentId="13_ncr:1_{D0166DB6-AFC3-4965-AA66-BED094B0EE4B}" xr6:coauthVersionLast="47" xr6:coauthVersionMax="47" xr10:uidLastSave="{00000000-0000-0000-0000-000000000000}"/>
  <bookViews>
    <workbookView xWindow="-120" yWindow="-120" windowWidth="29040" windowHeight="15720" xr2:uid="{A8853242-6FF9-44DD-B083-CED6461450EE}"/>
  </bookViews>
  <sheets>
    <sheet name="Read Me" sheetId="2" r:id="rId1"/>
    <sheet name="Contract Begin Date" sheetId="22" r:id="rId2"/>
    <sheet name="Pricing" sheetId="15" r:id="rId3"/>
    <sheet name="Pricing Reference" sheetId="9" r:id="rId4"/>
    <sheet name="Worksheet Map" sheetId="21" state="hidden" r:id="rId5"/>
  </sheets>
  <definedNames>
    <definedName name="Ti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 i="15" l="1"/>
  <c r="U8" i="15"/>
  <c r="U9" i="15"/>
  <c r="U10" i="15"/>
  <c r="U7" i="15"/>
  <c r="V7" i="15"/>
  <c r="V8" i="15"/>
  <c r="V9" i="15"/>
  <c r="V10" i="15"/>
  <c r="V5" i="15"/>
  <c r="S9" i="15"/>
  <c r="AR3" i="15" l="1"/>
  <c r="Y3" i="15" l="1"/>
  <c r="AQ3" i="15"/>
  <c r="AP3" i="15"/>
  <c r="AO3" i="15"/>
  <c r="AN3" i="15"/>
  <c r="AM3" i="15"/>
  <c r="AL3" i="15"/>
  <c r="AK3" i="15"/>
  <c r="AJ3" i="15"/>
  <c r="AI3" i="15"/>
  <c r="AH3" i="15"/>
  <c r="AG3" i="15"/>
  <c r="AF3" i="15"/>
  <c r="AE3" i="15"/>
  <c r="AD3" i="15"/>
  <c r="AC3" i="15"/>
  <c r="AB3" i="15"/>
  <c r="AA3" i="15"/>
  <c r="Z3" i="15"/>
  <c r="Z10" i="15" l="1"/>
  <c r="AA10" i="15" s="1"/>
  <c r="AB10" i="15" s="1"/>
  <c r="AC10" i="15" s="1"/>
  <c r="Z9" i="15"/>
  <c r="AA9" i="15" s="1"/>
  <c r="AB9" i="15" s="1"/>
  <c r="AC9" i="15" s="1"/>
  <c r="Z8" i="15"/>
  <c r="AA8" i="15" s="1"/>
  <c r="AB8" i="15" s="1"/>
  <c r="AC8" i="15" s="1"/>
  <c r="Z7" i="15"/>
  <c r="AA7" i="15" s="1"/>
  <c r="AB7" i="15" s="1"/>
  <c r="AC7" i="15" s="1"/>
  <c r="Z5" i="15"/>
  <c r="AA5" i="15" s="1"/>
  <c r="AB5" i="15" s="1"/>
  <c r="AC5" i="15" s="1"/>
  <c r="AD5" i="15" s="1"/>
  <c r="AE5" i="15" s="1"/>
  <c r="AF5" i="15" s="1"/>
  <c r="AG5" i="15" s="1"/>
  <c r="AH5" i="15" s="1"/>
  <c r="AI5" i="15" s="1"/>
  <c r="AJ5" i="15" s="1"/>
  <c r="AK5" i="15" s="1"/>
  <c r="AL5" i="15" s="1"/>
  <c r="AM5" i="15" s="1"/>
  <c r="AN5" i="15" s="1"/>
  <c r="AO5" i="15" s="1"/>
  <c r="AP5" i="15" s="1"/>
  <c r="AQ5" i="15" s="1"/>
  <c r="AR5" i="15" s="1"/>
  <c r="S5" i="15"/>
  <c r="S7" i="15"/>
  <c r="S8" i="15"/>
  <c r="S10" i="15"/>
  <c r="R6" i="15" l="1"/>
  <c r="AB6" i="15"/>
  <c r="AC6" i="15" s="1"/>
  <c r="T6" i="15"/>
  <c r="V6" i="15"/>
  <c r="Z6" i="15"/>
  <c r="AA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Information Systems</author>
  </authors>
  <commentList>
    <comment ref="A1" authorId="0" shapeId="0" xr:uid="{068B3F1C-4E47-4AA6-99DD-DAC4D100EF76}">
      <text>
        <r>
          <rPr>
            <sz val="9"/>
            <color indexed="81"/>
            <rFont val="Tahoma"/>
            <family val="2"/>
          </rPr>
          <t xml:space="preserve">contract_begin_date is used to automatically populate the contract option year dates in the Pricing tab in cells Y3 through AR3. </t>
        </r>
      </text>
    </comment>
    <comment ref="A2" authorId="0" shapeId="0" xr:uid="{9FD70E35-B2D2-4D3C-8B02-E96CE8888027}">
      <text>
        <r>
          <rPr>
            <sz val="9"/>
            <color indexed="81"/>
            <rFont val="Tahoma"/>
            <family val="2"/>
          </rPr>
          <t xml:space="preserve">Find the contract begin date in the FCP's Seller Profile, Catalog Overview and Catalog Action pages in the "View more contract information" view in the upper right hand quadrant of the page.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ZacharyLerner</author>
    <author>Information Systems</author>
  </authors>
  <commentList>
    <comment ref="A2" authorId="0" shapeId="0" xr:uid="{680CFE13-D11D-4AAB-ABC8-55E86BC170DB}">
      <text>
        <r>
          <rPr>
            <sz val="9"/>
            <color indexed="81"/>
            <rFont val="Tahoma"/>
            <family val="2"/>
          </rPr>
          <t>(REQUIRED) 
Create a unique string that will be used to identify your service in GSA systems.
40 character limit</t>
        </r>
      </text>
    </comment>
    <comment ref="B2" authorId="0" shapeId="0" xr:uid="{13C4B2E8-13FE-410D-8B82-1FFD31342B6E}">
      <text>
        <r>
          <rPr>
            <sz val="9"/>
            <color indexed="81"/>
            <rFont val="Tahoma"/>
            <family val="2"/>
          </rPr>
          <t>(REQUIRED)
See Service Pricing Reference sheet for the complete SIN/SIN(s) Proposed list. 
A vendor may enter more than one SIN in the field. The SINs must be separated with commas in order to be recognized as valid.</t>
        </r>
      </text>
    </comment>
    <comment ref="C2" authorId="0" shapeId="0" xr:uid="{4F9A8BA7-832D-4F56-8CFE-D30870D3E841}">
      <text>
        <r>
          <rPr>
            <sz val="9"/>
            <color indexed="81"/>
            <rFont val="Tahoma"/>
            <family val="2"/>
          </rPr>
          <t>(REQUIRED) 
Choose the catalog item type from the drop down. The choice will drive what fields are required for the line item. See the Read Me for the complete description.</t>
        </r>
      </text>
    </comment>
    <comment ref="D2" authorId="0" shapeId="0" xr:uid="{88CBD94C-51D4-4FE9-9AD4-38672AF22004}">
      <text>
        <r>
          <rPr>
            <sz val="9"/>
            <color indexed="81"/>
            <rFont val="Tahoma"/>
            <family val="2"/>
          </rPr>
          <t xml:space="preserve">(REQUIRED)
</t>
        </r>
      </text>
    </comment>
    <comment ref="E2" authorId="0" shapeId="0" xr:uid="{D44E7737-8A20-4580-B860-D23C28A86B0A}">
      <text>
        <r>
          <rPr>
            <sz val="9"/>
            <color indexed="81"/>
            <rFont val="Tahoma"/>
            <family val="2"/>
          </rPr>
          <t>(REQUIRED)
For each proposed labor category, the offeror must provide a detailed position description. Position descriptions must include functional responsibilities, minimum years of experience, minimum educational/degree requirements, and any applicable training or certification requirements. If it is the offeror’s standard commercial practice to substitute experience for education, explain the methodology in use</t>
        </r>
      </text>
    </comment>
    <comment ref="F2" authorId="0" shapeId="0" xr:uid="{8BD2B5C6-E5BD-4EFE-A8F0-6E86AB797DCA}">
      <text>
        <r>
          <rPr>
            <sz val="9"/>
            <color indexed="81"/>
            <rFont val="Tahoma"/>
            <family val="2"/>
          </rPr>
          <t>Separate key words by commas, limit to five keywords. include these words in the description</t>
        </r>
      </text>
    </comment>
    <comment ref="G2" authorId="0" shapeId="0" xr:uid="{58D1098C-AAF7-4CCD-9F37-53D3C4FD36DA}">
      <text>
        <r>
          <rPr>
            <sz val="9"/>
            <color indexed="81"/>
            <rFont val="Tahoma"/>
            <family val="2"/>
          </rPr>
          <t>(REQUIRED for commercial and SCLS labor categories)</t>
        </r>
      </text>
    </comment>
    <comment ref="H2" authorId="0" shapeId="0" xr:uid="{67433706-4AF7-4A39-AD54-43198B41B331}">
      <text>
        <r>
          <rPr>
            <sz val="9"/>
            <color indexed="81"/>
            <rFont val="Tahoma"/>
            <family val="2"/>
          </rPr>
          <t>(REQUIRED for commercial and SCLS labor categories)</t>
        </r>
      </text>
    </comment>
    <comment ref="I2" authorId="0" shapeId="0" xr:uid="{6816ED19-4045-4AF8-B016-867770B60FAE}">
      <text>
        <r>
          <rPr>
            <sz val="9"/>
            <color indexed="81"/>
            <rFont val="Tahoma"/>
            <family val="2"/>
          </rPr>
          <t>Enter a written description of how the currently listed minimum education and experience can be substituted using a mix of minimum years of experience, minimum education, certification, or other qualifications.</t>
        </r>
      </text>
    </comment>
    <comment ref="J2" authorId="0" shapeId="0" xr:uid="{A5DEEEE6-95C8-45DA-9644-B02F1752F224}">
      <text>
        <r>
          <rPr>
            <sz val="9"/>
            <color indexed="81"/>
            <rFont val="Tahoma"/>
            <family val="2"/>
          </rPr>
          <t>If the "Other Technical School/Certification" option was chosen in the Minimum Education field enter the name of the technical school or certification</t>
        </r>
      </text>
    </comment>
    <comment ref="K2" authorId="0" shapeId="0" xr:uid="{F9141D1A-DFD8-429E-8B86-BACDABBDADF9}">
      <text>
        <r>
          <rPr>
            <sz val="9"/>
            <color indexed="81"/>
            <rFont val="Tahoma"/>
            <family val="2"/>
          </rPr>
          <t>(REQUIRED)</t>
        </r>
      </text>
    </comment>
    <comment ref="L2" authorId="0" shapeId="0" xr:uid="{880CC447-0B58-4A0F-8272-C20B854B58EE}">
      <text>
        <r>
          <rPr>
            <sz val="9"/>
            <color indexed="81"/>
            <rFont val="Tahoma"/>
            <family val="2"/>
          </rPr>
          <t xml:space="preserve">Choose the security clearance level if security clearance is required
</t>
        </r>
      </text>
    </comment>
    <comment ref="M2" authorId="0" shapeId="0" xr:uid="{BB9AEDD7-A69E-4365-A127-97438556BBF9}">
      <text>
        <r>
          <rPr>
            <sz val="9"/>
            <color indexed="81"/>
            <rFont val="Tahoma"/>
            <family val="2"/>
          </rPr>
          <t>(REQUIRED for the following catalog item types: Commercial Labor Category; Service Contract Labor Standards (SCLS) Labor Category; Fixed Price Service or Solution; Courses and Training; Language Services)</t>
        </r>
      </text>
    </comment>
    <comment ref="N2" authorId="0" shapeId="0" xr:uid="{66F5701D-7498-424E-98DF-4DC27C4229B2}">
      <text>
        <r>
          <rPr>
            <sz val="9"/>
            <color indexed="81"/>
            <rFont val="Tahoma"/>
            <family val="2"/>
          </rPr>
          <t>(REQUIRED)</t>
        </r>
      </text>
    </comment>
    <comment ref="O2" authorId="0" shapeId="0" xr:uid="{C4D04B0F-D302-45B5-9B09-29CFB75AE04B}">
      <text>
        <r>
          <rPr>
            <sz val="9"/>
            <color indexed="81"/>
            <rFont val="Tahoma"/>
            <family val="2"/>
          </rPr>
          <t>(REQUIRED for every catalog item type except Highly Customizable Products)
Labor categories must use HR for hour.</t>
        </r>
      </text>
    </comment>
    <comment ref="P2" authorId="0" shapeId="0" xr:uid="{71BED602-D684-49EF-B444-A7E007EA14EC}">
      <text>
        <r>
          <rPr>
            <sz val="9"/>
            <color indexed="81"/>
            <rFont val="Tahoma"/>
            <family val="2"/>
          </rPr>
          <t>(REQUIRED for all catalog item types except Products not sold on Advantage)
Enter the fully burdened/undiscounted direct labor or task element commercial market pricing or CPL rates (dollar amount)</t>
        </r>
      </text>
    </comment>
    <comment ref="Q2" authorId="0" shapeId="0" xr:uid="{3805F4B8-646E-4DB1-97A8-2FF9893142A1}">
      <text>
        <r>
          <rPr>
            <sz val="9"/>
            <color indexed="81"/>
            <rFont val="Tahoma"/>
            <family val="2"/>
          </rPr>
          <t>(REQUIRED for non-TDR participants)
The Most Favored Commercial Customer is the customer or category of customers that receives the most favorable discount, if any, from commercial pricing</t>
        </r>
      </text>
    </comment>
    <comment ref="R2" authorId="0" shapeId="0" xr:uid="{A6DE150B-2767-4460-8A91-0537458F7839}">
      <text>
        <r>
          <rPr>
            <sz val="9"/>
            <color indexed="81"/>
            <rFont val="Tahoma"/>
            <family val="2"/>
          </rPr>
          <t>(REQUIRED for non-TDR participants)
Enter a number between -1 and 1. Any number over 1 will be interpreted as over 100%. Please do not use percentage symbols when entering a number.
Negative discounts are considered a markup or premium and can be used as the equivalent of a markup offered to MFC for ODCs.
Can be calculated using =((CPL-MFC Price)/CPL)</t>
        </r>
      </text>
    </comment>
    <comment ref="S2" authorId="0" shapeId="0" xr:uid="{5BE392F6-7590-4C10-9B34-4C659536CD73}">
      <text>
        <r>
          <rPr>
            <sz val="9"/>
            <color indexed="81"/>
            <rFont val="Tahoma"/>
            <family val="2"/>
          </rPr>
          <t>(REQUIRED for non-TDR participants except when entering pricing for Products not sold on Advantage)
=CPL*(1-% discount offered to MFC)</t>
        </r>
      </text>
    </comment>
    <comment ref="T2" authorId="0" shapeId="0" xr:uid="{F1938EDF-412A-4298-91B5-6ECB7C10B0D6}">
      <text>
        <r>
          <rPr>
            <sz val="9"/>
            <color indexed="81"/>
            <rFont val="Tahoma"/>
            <family val="2"/>
          </rPr>
          <t>(REQUIRED)
Enter a number between -1 and 1. Any number over 1 will be interpreted as over 100%. Please do not use percentage symbols when entering a number.
Negative discounts are considered a markup or premium and can be used as the equivalent of a markup offered to GSA for ODCs.
=(CPL-GSA Price w/o IFF)/CPL)</t>
        </r>
      </text>
    </comment>
    <comment ref="U2" authorId="0" shapeId="0" xr:uid="{4E406BA9-5F43-4975-834A-9FDEA7FB5862}">
      <text>
        <r>
          <rPr>
            <sz val="9"/>
            <color indexed="81"/>
            <rFont val="Tahoma"/>
            <family val="2"/>
          </rPr>
          <t>(REQUIRED for all catalog item types except highly customizable products)
=CPL*(1-% Discount offered to GSA off the CPL)</t>
        </r>
      </text>
    </comment>
    <comment ref="V2" authorId="0" shapeId="0" xr:uid="{F3CF44E8-4FD0-4E18-ABB4-8CDA1D2C6316}">
      <text>
        <r>
          <rPr>
            <sz val="9"/>
            <color indexed="81"/>
            <rFont val="Tahoma"/>
            <family val="2"/>
          </rPr>
          <t>(REQUIRED for all catalog item types except highly customizable products)
Discounted GSA price (dollar amount) (Price Offered to GSA (excluding IFF)) / .9925 (This formula incorporates the 0.75% Industrial Funding Fee). The price inclusive of IFF is referred to as the GSA Net Price
=(GSA Price w/o IFF)/(0.9925)</t>
        </r>
      </text>
    </comment>
    <comment ref="W2" authorId="0" shapeId="0" xr:uid="{A03C693F-B875-4619-A8CC-19E02D5F1936}">
      <text>
        <r>
          <rPr>
            <sz val="9"/>
            <color indexed="81"/>
            <rFont val="Tahoma"/>
            <family val="2"/>
          </rPr>
          <t>Place the invoice, contract number, or supplier quotation number in the Invoice column for each direct labor or task element entry. Order supporting invoices or quotes sequentially, as entries appear in your Pricing file, to facilitate review</t>
        </r>
      </text>
    </comment>
    <comment ref="X2" authorId="0" shapeId="0" xr:uid="{D0AB9127-862F-4220-8FAA-125EED4DEBBB}">
      <text>
        <r>
          <rPr>
            <sz val="9"/>
            <color indexed="81"/>
            <rFont val="Tahoma"/>
            <family val="2"/>
          </rPr>
          <t>(REQUIRED)
Enter a number between 0 and 1. Any number over 1 will be interpreted as over 100%. Please do not use percentage symbols when entering a number.
The value of the EPA Escalation Rate at contract award is zero. It may be adjusted if a vendor has been awarded a mod to change the escalation rate.</t>
        </r>
      </text>
    </comment>
    <comment ref="Y2" authorId="0" shapeId="0" xr:uid="{D7A07A1E-8B49-4E4B-A91E-338AB4381D3E}">
      <text>
        <r>
          <rPr>
            <sz val="9"/>
            <color indexed="81"/>
            <rFont val="Tahoma"/>
            <family val="2"/>
          </rPr>
          <t xml:space="preserve">Required if the vendor is in year one of the contract
See Read Me for details.
</t>
        </r>
      </text>
    </comment>
    <comment ref="Z2" authorId="0" shapeId="0" xr:uid="{214A21DF-017A-4387-B8BC-B2598F9C57BE}">
      <text>
        <r>
          <rPr>
            <sz val="9"/>
            <color indexed="81"/>
            <rFont val="Tahoma"/>
            <family val="2"/>
          </rPr>
          <t xml:space="preserve">Required if the vendor is in year one or two of the contract
See Read Me for more details
</t>
        </r>
      </text>
    </comment>
    <comment ref="AA2" authorId="0" shapeId="0" xr:uid="{153486ED-3266-47D5-B91D-7CB608AB8031}">
      <text>
        <r>
          <rPr>
            <sz val="9"/>
            <color indexed="81"/>
            <rFont val="Tahoma"/>
            <family val="2"/>
          </rPr>
          <t>Required if the vendor is in year one, two or three of the contract
See Read Me for details</t>
        </r>
      </text>
    </comment>
    <comment ref="AB2" authorId="0" shapeId="0" xr:uid="{8DC951C6-3093-40A9-B933-9641BBD53FDC}">
      <text>
        <r>
          <rPr>
            <sz val="9"/>
            <color indexed="81"/>
            <rFont val="Tahoma"/>
            <family val="2"/>
          </rPr>
          <t>Required if the vendor is in year one, two three or four of the contract
See Read Me for details</t>
        </r>
      </text>
    </comment>
    <comment ref="AC2" authorId="0" shapeId="0" xr:uid="{C9E8AB24-0670-484B-9944-F63143418896}">
      <text>
        <r>
          <rPr>
            <sz val="9"/>
            <color indexed="81"/>
            <rFont val="Tahoma"/>
            <family val="2"/>
          </rPr>
          <t xml:space="preserve">Required if the vendor is in year one, two, three, four or five of the contract
See Read Me for details
</t>
        </r>
      </text>
    </comment>
    <comment ref="AD2" authorId="0" shapeId="0" xr:uid="{1A0C8E80-63D9-4EE9-816B-997EAB7C8BAD}">
      <text>
        <r>
          <rPr>
            <sz val="9"/>
            <color indexed="81"/>
            <rFont val="Tahoma"/>
            <family val="2"/>
          </rPr>
          <t>Required if the vendor is in year five or six of the contract
See Read Me for details</t>
        </r>
      </text>
    </comment>
    <comment ref="AE2" authorId="0" shapeId="0" xr:uid="{C3F99E94-9B50-43DD-AC8F-55202D685C78}">
      <text>
        <r>
          <rPr>
            <sz val="9"/>
            <color indexed="81"/>
            <rFont val="Tahoma"/>
            <family val="2"/>
          </rPr>
          <t xml:space="preserve">Required if the vendor is in year five, six or seven of the contract
See Read Me for details
</t>
        </r>
      </text>
    </comment>
    <comment ref="AF2" authorId="0" shapeId="0" xr:uid="{FF4A0C6E-8B81-4887-9613-F1E2E435E237}">
      <text>
        <r>
          <rPr>
            <sz val="9"/>
            <color indexed="81"/>
            <rFont val="Tahoma"/>
            <family val="2"/>
          </rPr>
          <t xml:space="preserve">Required if the vendor is in year five, six, seven or eight of the contract
See Read Me for details
</t>
        </r>
      </text>
    </comment>
    <comment ref="AG2" authorId="0" shapeId="0" xr:uid="{AB797E29-3FAB-494C-934A-1FDD2C998CDB}">
      <text>
        <r>
          <rPr>
            <sz val="9"/>
            <color indexed="81"/>
            <rFont val="Tahoma"/>
            <family val="2"/>
          </rPr>
          <t>Required if the vendor is in year five, six, seven, eight or nine of the contract
See Read Me for details</t>
        </r>
      </text>
    </comment>
    <comment ref="AH2" authorId="0" shapeId="0" xr:uid="{00E792EF-2E14-4FAC-A588-007BB27CB9E9}">
      <text>
        <r>
          <rPr>
            <sz val="9"/>
            <color indexed="81"/>
            <rFont val="Tahoma"/>
            <family val="2"/>
          </rPr>
          <t>Required if the vendor is in year five, six, seven, eight, nine or ten of the contract
See Read Me for details</t>
        </r>
      </text>
    </comment>
    <comment ref="AI2" authorId="0" shapeId="0" xr:uid="{8F068010-6972-4E39-BAEA-520B2EF26B7A}">
      <text>
        <r>
          <rPr>
            <sz val="9"/>
            <color indexed="81"/>
            <rFont val="Tahoma"/>
            <family val="2"/>
          </rPr>
          <t>Required if the vendor is in year ten or eleven of the contract
See Read Me for details</t>
        </r>
      </text>
    </comment>
    <comment ref="AJ2" authorId="0" shapeId="0" xr:uid="{03BB3DD2-ADC3-4849-A1CD-846D215635F9}">
      <text>
        <r>
          <rPr>
            <sz val="9"/>
            <color indexed="81"/>
            <rFont val="Tahoma"/>
            <family val="2"/>
          </rPr>
          <t xml:space="preserve">Required if the vendor is in year ten, eleven or twelve of the contract
See Read Me for details
</t>
        </r>
      </text>
    </comment>
    <comment ref="AK2" authorId="0" shapeId="0" xr:uid="{6855E7C5-A53D-47AA-B333-97947A242BCE}">
      <text>
        <r>
          <rPr>
            <sz val="9"/>
            <color indexed="81"/>
            <rFont val="Tahoma"/>
            <family val="2"/>
          </rPr>
          <t xml:space="preserve">Required if the vendor is in year ten, eleven, twelve or thirteen of the contract
See Read Me for details
</t>
        </r>
      </text>
    </comment>
    <comment ref="AL2" authorId="0" shapeId="0" xr:uid="{9B4DE3AB-E4C2-45C5-9C96-2D3A8AAA95B7}">
      <text>
        <r>
          <rPr>
            <sz val="9"/>
            <color indexed="81"/>
            <rFont val="Tahoma"/>
            <family val="2"/>
          </rPr>
          <t>Required if the vendor is in year ten, eleven, twelve, thirteen or fourteen of the contract
See Read Me for details</t>
        </r>
      </text>
    </comment>
    <comment ref="AM2" authorId="0" shapeId="0" xr:uid="{EB60F1E8-0296-491B-91B4-D47FD4324EFB}">
      <text>
        <r>
          <rPr>
            <sz val="9"/>
            <color indexed="81"/>
            <rFont val="Tahoma"/>
            <family val="2"/>
          </rPr>
          <t xml:space="preserve">Required if the vendor is in year ten, eleven, twelve, thirteen, fourteen or fifteen of the contract
See Read Me for details
</t>
        </r>
      </text>
    </comment>
    <comment ref="AN2" authorId="0" shapeId="0" xr:uid="{52FA69AA-4C28-4F54-B8A3-076F713557AB}">
      <text>
        <r>
          <rPr>
            <sz val="9"/>
            <color indexed="81"/>
            <rFont val="Tahoma"/>
            <family val="2"/>
          </rPr>
          <t>Required if the vendor is in year fifteen or sixteen of the contract
See Read Me for details</t>
        </r>
      </text>
    </comment>
    <comment ref="AO2" authorId="0" shapeId="0" xr:uid="{44FCEB88-5940-4A55-BA46-B6B30DB2915B}">
      <text>
        <r>
          <rPr>
            <sz val="9"/>
            <color indexed="81"/>
            <rFont val="Tahoma"/>
            <family val="2"/>
          </rPr>
          <t>Required if the vendor is in year fifteen, sixteen or seventeen of the contract
See Read Me for details</t>
        </r>
      </text>
    </comment>
    <comment ref="AP2" authorId="0" shapeId="0" xr:uid="{D2D5824E-65E4-456F-ACEA-5451D4E4FC29}">
      <text>
        <r>
          <rPr>
            <sz val="9"/>
            <color indexed="81"/>
            <rFont val="Tahoma"/>
            <family val="2"/>
          </rPr>
          <t>Required if the vendor is in year fifteen, sixteen, seventeen or eighteen of the contract
See Read Me for details</t>
        </r>
      </text>
    </comment>
    <comment ref="AQ2" authorId="0" shapeId="0" xr:uid="{AACE9551-6CA8-498C-95B3-FABCFB0D2A59}">
      <text>
        <r>
          <rPr>
            <sz val="9"/>
            <color indexed="81"/>
            <rFont val="Tahoma"/>
            <family val="2"/>
          </rPr>
          <t>Required if the vendor is in year fifteen, sixteen, seventeen, eighteen or nineteen of the contract
See Read Me for details</t>
        </r>
      </text>
    </comment>
    <comment ref="AR2" authorId="0" shapeId="0" xr:uid="{E1329480-5514-4B26-BB3D-D70BC7163123}">
      <text>
        <r>
          <rPr>
            <sz val="9"/>
            <color indexed="81"/>
            <rFont val="Tahoma"/>
            <family val="2"/>
          </rPr>
          <t xml:space="preserve">Required if the vendor is in year fifteen, sixteen, seventeen, eighteen, nineteen or twenty of the contract
See Read Me for details
</t>
        </r>
      </text>
    </comment>
    <comment ref="AS2" authorId="0" shapeId="0" xr:uid="{E435F4E6-0E79-413C-BD30-80B4F08E768B}">
      <text>
        <r>
          <rPr>
            <sz val="9"/>
            <color indexed="81"/>
            <rFont val="Tahoma"/>
            <family val="2"/>
          </rPr>
          <t xml:space="preserve">(Required for SCLS Labor Categories)
Use GSA's SCLS wage determinations applicable to MAS contracts when determining your entries - https://www.gsa.gov/buy-through-us/purchasing-programs/multiple-award-schedule/help-with-mas-contracts-to-sell-to-government/scls-wage-determinations-applicable-to-mas-contracts
</t>
        </r>
      </text>
    </comment>
    <comment ref="AT2" authorId="0" shapeId="0" xr:uid="{E22F9418-60B8-4320-AEB5-548E59F6204C}">
      <text>
        <r>
          <rPr>
            <sz val="9"/>
            <color indexed="81"/>
            <rFont val="Tahoma"/>
            <family val="2"/>
          </rPr>
          <t>(Required for SCLS Labor Categories)
Enter the applicable wage determination number</t>
        </r>
      </text>
    </comment>
    <comment ref="AU2" authorId="0" shapeId="0" xr:uid="{5C6B17DC-AD91-4583-BA5E-A4336A8029C4}">
      <text>
        <r>
          <rPr>
            <sz val="9"/>
            <color indexed="81"/>
            <rFont val="Tahoma"/>
            <family val="2"/>
          </rPr>
          <t xml:space="preserve">(Required for "Courses and Training" catalog_item_type.)
Describe the duration of the service. </t>
        </r>
      </text>
    </comment>
    <comment ref="AV2" authorId="0" shapeId="0" xr:uid="{CA2260D8-4883-4417-8F65-18CACB209123}">
      <text>
        <r>
          <rPr>
            <sz val="9"/>
            <color indexed="81"/>
            <rFont val="Tahoma"/>
            <family val="2"/>
          </rPr>
          <t>(Required for Courses and Training and Language Services catalog item types)
The lower_bound_source field has two uses. A vendor can:
1) Set a lower bound on a threshold for a fixed price service
2) Set a source language for translation and interpretation services
Example 1) lower bound: 
Complete the sentence, “A &lt;service&gt; is available for &lt;x value&gt; and &lt;y value&gt; &lt;unit of measure&gt; at &lt;GSA Price&gt;.” 
The &lt;x value&gt; in the above sentence is the lower_bound_source and the &lt;y value&gt; is the upper_bound_target. Note that on the Pricing tab the lower_bound_source is column AW, upper_bound_target is column AX, Unit of Measure is column O, and GSA Price (w/o IFF) is column U.  
“Identity protection services are available for 1 impacted person to 999 impacted persons at $1,000.” The "1 impacted person" represents the lower_bound_source entry and the "999 impacted persons" represents the upper_bound_target.
Example 2) source language
Use the lower_bound_source field to set the language that translation/interpretation is happening from. Use the upper_bound_target field to set the language that translation/interpretation is happening to.</t>
        </r>
      </text>
    </comment>
    <comment ref="AW2" authorId="0" shapeId="0" xr:uid="{29CF7F66-4FE6-48F6-B7E7-F1036F71F1E4}">
      <text>
        <r>
          <rPr>
            <sz val="9"/>
            <color indexed="81"/>
            <rFont val="Tahoma"/>
            <family val="2"/>
          </rPr>
          <t xml:space="preserve">(Required for Courses and Training and Language Services catalog item types)
The upper_bound_target field has two uses. A vendor can:
1) Set an upper bound on a threshold for a fixed price service
2) Set a target language for language services
Example 1) upper bound: 
Complete the sentence, “A &lt;service&gt; is available for &lt;x value&gt; and &lt;y value&gt; &lt;unit of measure&gt; at &lt;GSA Price&gt;.” 
The &lt;x value&gt; in the above sentence is the lower_bound_source and the &lt;y value&gt; is the upper_bound_target. Note that on the Pricing tab the lower_bound_source is column AW, upper_bound_target is column AX, Unit of Measure is column O, and GSA Price (w/o IFF) is column U.  
“Identity protection services are available for 1 impacted person to 999 impacted persons at $1,000.” The "1 impacted person" represents the lower_bound_source entry and the "999 impacted persons" represents the upper_bound_target.
Example 2) source language
Use the lower_bound_source field to set the language that the translation/interpretation is happening from. Use the upper_bound_target field to set the language that the translation/interpretation is going to. </t>
        </r>
      </text>
    </comment>
    <comment ref="AX2" authorId="0" shapeId="0" xr:uid="{50466D12-90A6-4AB8-842F-6F55F2C1605F}">
      <text>
        <r>
          <rPr>
            <sz val="9"/>
            <color indexed="81"/>
            <rFont val="Tahoma"/>
            <family val="2"/>
          </rPr>
          <t xml:space="preserve">
(Required when "Language Services" is selected in the catalog_item_type) 
Select an option for how the source and target languages are translated or interpreted [one way, both ways]
</t>
        </r>
      </text>
    </comment>
    <comment ref="AY2" authorId="0" shapeId="0" xr:uid="{F1B5725D-4105-4BC8-9619-F5A1F0FE3EDA}">
      <text>
        <r>
          <rPr>
            <sz val="9"/>
            <color indexed="81"/>
            <rFont val="Tahoma"/>
            <family val="2"/>
          </rPr>
          <t>The complete six digit BLS Code. It can align with a major group only or have a level of detail to the detailed occupation code.</t>
        </r>
      </text>
    </comment>
    <comment ref="AZ2" authorId="0" shapeId="0" xr:uid="{9DC14191-206B-41F4-9164-C6FCF869C0BF}">
      <text>
        <r>
          <rPr>
            <sz val="9"/>
            <color indexed="81"/>
            <rFont val="Tahoma"/>
            <family val="2"/>
          </rPr>
          <t>Select a level of expertise that corresponds to the selected BLS SOC ID {Junior, Journeyman, Senior, Subject Matter Expert}</t>
        </r>
      </text>
    </comment>
    <comment ref="BA2" authorId="0" shapeId="0" xr:uid="{EFE9E39F-03A4-47B5-8F8B-1DFB01062167}">
      <text>
        <r>
          <rPr>
            <sz val="9"/>
            <color indexed="81"/>
            <rFont val="Tahoma"/>
            <family val="2"/>
          </rPr>
          <t>See Service Pricing Reference sheet for the complete Country list</t>
        </r>
      </text>
    </comment>
    <comment ref="BB2" authorId="0" shapeId="0" xr:uid="{5CBF36FE-21DE-45DF-BBBE-86B5D7CF9BBE}">
      <text>
        <r>
          <rPr>
            <sz val="9"/>
            <color indexed="81"/>
            <rFont val="Tahoma"/>
            <family val="2"/>
          </rPr>
          <t>See Service Pricing Reference sheet for the complete State list</t>
        </r>
      </text>
    </comment>
    <comment ref="BC2" authorId="0" shapeId="0" xr:uid="{780B0FEA-28BA-48F8-BFA4-88893C5EB8AA}">
      <text>
        <r>
          <rPr>
            <sz val="9"/>
            <color indexed="81"/>
            <rFont val="Tahoma"/>
            <family val="2"/>
          </rPr>
          <t>Enter a Metropolitan Statistical Areas, defined by Bureau of Labor Statistics
https://www.bls.gov/oes/2022/may/area_definitions_m2022.xlsx</t>
        </r>
        <r>
          <rPr>
            <b/>
            <sz val="9"/>
            <color indexed="81"/>
            <rFont val="Tahoma"/>
            <family val="2"/>
          </rPr>
          <t xml:space="preserve">
</t>
        </r>
      </text>
    </comment>
    <comment ref="BD2" authorId="0" shapeId="0" xr:uid="{321BAD75-2523-4416-BA1C-9556D442E0E6}">
      <text>
        <r>
          <rPr>
            <sz val="9"/>
            <color indexed="81"/>
            <rFont val="Tahoma"/>
            <family val="2"/>
          </rPr>
          <t>Enter a city name</t>
        </r>
      </text>
    </comment>
    <comment ref="BE2" authorId="0" shapeId="0" xr:uid="{8F4FA9C3-E0D1-4329-AE09-52273025AB0E}">
      <text>
        <r>
          <rPr>
            <sz val="9"/>
            <color indexed="81"/>
            <rFont val="Tahoma"/>
            <family val="2"/>
          </rPr>
          <t>Enter ZIP Code</t>
        </r>
      </text>
    </comment>
    <comment ref="BF2" authorId="0" shapeId="0" xr:uid="{40AED8E9-A70C-41C5-BF37-88B6BC20BF51}">
      <text>
        <r>
          <rPr>
            <sz val="9"/>
            <color indexed="81"/>
            <rFont val="Tahoma"/>
            <family val="2"/>
          </rPr>
          <t xml:space="preserve">(Required for Product catalog item type) 
Provide the manufacturer name for the product described in the line item
</t>
        </r>
      </text>
    </comment>
    <comment ref="BG2" authorId="0" shapeId="0" xr:uid="{1F287C0C-3BD2-464B-8F12-CEAD9B3333F5}">
      <text>
        <r>
          <rPr>
            <sz val="9"/>
            <color indexed="81"/>
            <rFont val="Tahoma"/>
            <family val="2"/>
          </rPr>
          <t xml:space="preserve">Up to 125 ASCII characters accepted.
</t>
        </r>
      </text>
    </comment>
    <comment ref="BH2" authorId="0" shapeId="0" xr:uid="{19883180-B075-49DD-A819-A32949D6A6E9}">
      <text>
        <r>
          <rPr>
            <sz val="9"/>
            <color indexed="81"/>
            <rFont val="Tahoma"/>
            <family val="2"/>
          </rPr>
          <t xml:space="preserve">(Required for Product catalog item type)
Provide the reason the product being published to a price list is not being sold on GSA Advantage!
</t>
        </r>
      </text>
    </comment>
    <comment ref="Y3" authorId="1" shapeId="0" xr:uid="{80C486D3-A4E6-476E-8955-B43504997670}">
      <text>
        <r>
          <rPr>
            <sz val="9"/>
            <color indexed="81"/>
            <rFont val="Tahoma"/>
            <family val="2"/>
          </rPr>
          <t>Cells Y3 through AR3 are automatically calculated based on the dates entered in the "Contract_Begin_Date" tab.</t>
        </r>
      </text>
    </comment>
  </commentList>
</comments>
</file>

<file path=xl/sharedStrings.xml><?xml version="1.0" encoding="utf-8"?>
<sst xmlns="http://schemas.openxmlformats.org/spreadsheetml/2006/main" count="6534" uniqueCount="5549">
  <si>
    <t>Contract/Offer ID</t>
  </si>
  <si>
    <t>XXXXXXXXXXXXXX</t>
  </si>
  <si>
    <t>Description</t>
  </si>
  <si>
    <t>Education and Experience</t>
  </si>
  <si>
    <t>Security Clearance</t>
  </si>
  <si>
    <t>Place of Performance</t>
  </si>
  <si>
    <t>Commercial Price</t>
  </si>
  <si>
    <t>Most Favored Customer Pricing</t>
  </si>
  <si>
    <t>Supporting Documents</t>
  </si>
  <si>
    <t>Unit of Measure</t>
  </si>
  <si>
    <t>Other Direct Costs (ODCs)</t>
  </si>
  <si>
    <t>Geographic Location</t>
  </si>
  <si>
    <t>Vehicle</t>
  </si>
  <si>
    <t>Package Delivery</t>
  </si>
  <si>
    <t>541990IPS</t>
  </si>
  <si>
    <t>Code</t>
  </si>
  <si>
    <t>01</t>
  </si>
  <si>
    <t>Actual Pounds</t>
  </si>
  <si>
    <t>02</t>
  </si>
  <si>
    <t>Statute Mile</t>
  </si>
  <si>
    <t>03</t>
  </si>
  <si>
    <t>Seconds</t>
  </si>
  <si>
    <t>04</t>
  </si>
  <si>
    <t>Small Spray</t>
  </si>
  <si>
    <t>05</t>
  </si>
  <si>
    <t>Lifts</t>
  </si>
  <si>
    <t>08</t>
  </si>
  <si>
    <t>Heat Lots</t>
  </si>
  <si>
    <t>Group</t>
  </si>
  <si>
    <t>Outfit</t>
  </si>
  <si>
    <t>Packet</t>
  </si>
  <si>
    <t>Ration</t>
  </si>
  <si>
    <t>Shot</t>
  </si>
  <si>
    <t>Stick</t>
  </si>
  <si>
    <t>115 Kilogram Drum</t>
  </si>
  <si>
    <t>100 Pound Drum</t>
  </si>
  <si>
    <t>55 Gallon Drum</t>
  </si>
  <si>
    <t>Tank Truck</t>
  </si>
  <si>
    <t>20 Foot Container</t>
  </si>
  <si>
    <t>40 Foot Container</t>
  </si>
  <si>
    <t>Deciliter per Gram</t>
  </si>
  <si>
    <t>Grams per Cubic Centimeter</t>
  </si>
  <si>
    <t>Theoretical Pounds</t>
  </si>
  <si>
    <t>Grams per Square Centimeter</t>
  </si>
  <si>
    <t>Actual Tons</t>
  </si>
  <si>
    <t>Theoretical Tons</t>
  </si>
  <si>
    <t>Kilograms per Square Meter</t>
  </si>
  <si>
    <t>Pounds per 1000 Square Feet</t>
  </si>
  <si>
    <t>Kilograms per Air Dry Metric Tons</t>
  </si>
  <si>
    <t>Kilopascal Square Meters per Gram</t>
  </si>
  <si>
    <t>Kilopascals per Millimeter</t>
  </si>
  <si>
    <t>Ounces per Square Foot</t>
  </si>
  <si>
    <t>Ounces per Square Foot per 0.01 Inch</t>
  </si>
  <si>
    <t>Milliliter per Second</t>
  </si>
  <si>
    <t>Milliliter per Minute</t>
  </si>
  <si>
    <t>Super Bulk Bag</t>
  </si>
  <si>
    <t>500 Kilogram Bulk Bag</t>
  </si>
  <si>
    <t>300 Kilogram Bulk Bag</t>
  </si>
  <si>
    <t>25 Kilogram Bulk Bag</t>
  </si>
  <si>
    <t>50 Pound Bag</t>
  </si>
  <si>
    <t>Bulk Car Load</t>
  </si>
  <si>
    <t>Actual Kilograms</t>
  </si>
  <si>
    <t>Actual Tonnes</t>
  </si>
  <si>
    <t>Credits</t>
  </si>
  <si>
    <t>Theoretical Kilograms</t>
  </si>
  <si>
    <t>Theoretical Tonnes</t>
  </si>
  <si>
    <t>Sitas</t>
  </si>
  <si>
    <t>Mesh</t>
  </si>
  <si>
    <t>Net Kilograms</t>
  </si>
  <si>
    <t>Parts Per Million</t>
  </si>
  <si>
    <t>Percent Weight</t>
  </si>
  <si>
    <t>Parts Per Billion</t>
  </si>
  <si>
    <t>Percent Per 1000 Hours</t>
  </si>
  <si>
    <t>Failure Rate In Time</t>
  </si>
  <si>
    <t>Pounds Per Square Inch Gauge</t>
  </si>
  <si>
    <t>Coulomb</t>
  </si>
  <si>
    <t>Oersteds</t>
  </si>
  <si>
    <t>Siemens</t>
  </si>
  <si>
    <t>Ampere</t>
  </si>
  <si>
    <t>Test Specific Scale</t>
  </si>
  <si>
    <t>Volt</t>
  </si>
  <si>
    <t>Volt-Ampere Per Pound</t>
  </si>
  <si>
    <t>Watts Per Pound</t>
  </si>
  <si>
    <t>Ampere Turn Per Centimeter</t>
  </si>
  <si>
    <t>Milli Pascals</t>
  </si>
  <si>
    <t>Gauss</t>
  </si>
  <si>
    <t>Mil</t>
  </si>
  <si>
    <t>Kilogauss</t>
  </si>
  <si>
    <t>Electron Volt</t>
  </si>
  <si>
    <t>Pounds Per Square Inch Absolute</t>
  </si>
  <si>
    <t>Henry</t>
  </si>
  <si>
    <t>Ohm</t>
  </si>
  <si>
    <t>Farad</t>
  </si>
  <si>
    <t>Foot Pounds</t>
  </si>
  <si>
    <t>Joules</t>
  </si>
  <si>
    <t>Pounds per Cubic Foot</t>
  </si>
  <si>
    <t>Poise</t>
  </si>
  <si>
    <t>Saybold Universal Second</t>
  </si>
  <si>
    <t>Stokes</t>
  </si>
  <si>
    <t>Calories per Cubic Centimeter</t>
  </si>
  <si>
    <t>Calories per Gram</t>
  </si>
  <si>
    <t>Curl Units</t>
  </si>
  <si>
    <t>20,000 Gallon Tankcar</t>
  </si>
  <si>
    <t>10 Kilogram Drum</t>
  </si>
  <si>
    <t>15 Kilogram Drum</t>
  </si>
  <si>
    <t>1A</t>
  </si>
  <si>
    <t>Car Mile</t>
  </si>
  <si>
    <t>1B</t>
  </si>
  <si>
    <t>Car Count</t>
  </si>
  <si>
    <t>1C</t>
  </si>
  <si>
    <t>Locomotive Count</t>
  </si>
  <si>
    <t>1D</t>
  </si>
  <si>
    <t>Caboose Count</t>
  </si>
  <si>
    <t>1E</t>
  </si>
  <si>
    <t>Empty Car</t>
  </si>
  <si>
    <t>1F</t>
  </si>
  <si>
    <t>Train Mile</t>
  </si>
  <si>
    <t>1G</t>
  </si>
  <si>
    <t>Fuel Usage (Gallons)</t>
  </si>
  <si>
    <t>1H</t>
  </si>
  <si>
    <t>Caboose Mile</t>
  </si>
  <si>
    <t>1I</t>
  </si>
  <si>
    <t>Fixed Rate</t>
  </si>
  <si>
    <t>1J</t>
  </si>
  <si>
    <t>Ton Miles</t>
  </si>
  <si>
    <t>1K</t>
  </si>
  <si>
    <t>Locomotive Mile</t>
  </si>
  <si>
    <t>1L</t>
  </si>
  <si>
    <t>Total Car Count</t>
  </si>
  <si>
    <t>1M</t>
  </si>
  <si>
    <t>Total Car Mile</t>
  </si>
  <si>
    <t>1N</t>
  </si>
  <si>
    <t>Count</t>
  </si>
  <si>
    <t>1O</t>
  </si>
  <si>
    <t>Season</t>
  </si>
  <si>
    <t>1X</t>
  </si>
  <si>
    <t>Quarter Mile</t>
  </si>
  <si>
    <t>2A</t>
  </si>
  <si>
    <t>Radians Per Second</t>
  </si>
  <si>
    <t>2B</t>
  </si>
  <si>
    <t>Radians Per Second Squared</t>
  </si>
  <si>
    <t>2C</t>
  </si>
  <si>
    <t>Roentgen</t>
  </si>
  <si>
    <t>2F</t>
  </si>
  <si>
    <t>Volts Per Meter</t>
  </si>
  <si>
    <t>2G</t>
  </si>
  <si>
    <t>Volts (Alternating Current)</t>
  </si>
  <si>
    <t>2H</t>
  </si>
  <si>
    <t>Volts (Direct Current)</t>
  </si>
  <si>
    <t>2I</t>
  </si>
  <si>
    <t>2J</t>
  </si>
  <si>
    <t>Cubic Centimeters Per Second</t>
  </si>
  <si>
    <t>2K</t>
  </si>
  <si>
    <t>Cubic Feet Per Hour</t>
  </si>
  <si>
    <t>2L</t>
  </si>
  <si>
    <t>Cubic Feet Per Minute</t>
  </si>
  <si>
    <t>2M</t>
  </si>
  <si>
    <t>Centimeters Per Second</t>
  </si>
  <si>
    <t>2N</t>
  </si>
  <si>
    <t>Decibels</t>
  </si>
  <si>
    <t>2P</t>
  </si>
  <si>
    <t>Kilobyte</t>
  </si>
  <si>
    <t>2Q</t>
  </si>
  <si>
    <t>2R</t>
  </si>
  <si>
    <t>2U</t>
  </si>
  <si>
    <t>Megagram</t>
  </si>
  <si>
    <t>2V</t>
  </si>
  <si>
    <t>Megagrams Per Hour</t>
  </si>
  <si>
    <t>2W</t>
  </si>
  <si>
    <t>Bin</t>
  </si>
  <si>
    <t>2X</t>
  </si>
  <si>
    <t>Meters Per Minute</t>
  </si>
  <si>
    <t>2Y</t>
  </si>
  <si>
    <t>Milliroentgen</t>
  </si>
  <si>
    <t>2Z</t>
  </si>
  <si>
    <t>Millivolts</t>
  </si>
  <si>
    <t>3A</t>
  </si>
  <si>
    <t>Newton</t>
  </si>
  <si>
    <t>3B</t>
  </si>
  <si>
    <t>Megajoule</t>
  </si>
  <si>
    <t>3C</t>
  </si>
  <si>
    <t>Manmonth</t>
  </si>
  <si>
    <t>3E</t>
  </si>
  <si>
    <t>Pounds Per Pound of Product</t>
  </si>
  <si>
    <t>3F</t>
  </si>
  <si>
    <t>Kilograms Per Liter of Product</t>
  </si>
  <si>
    <t>3G</t>
  </si>
  <si>
    <t>Pounds Per Piece of Product</t>
  </si>
  <si>
    <t>3H</t>
  </si>
  <si>
    <t>Kilograms Per Kilogram of Product</t>
  </si>
  <si>
    <t>3I</t>
  </si>
  <si>
    <t>4A</t>
  </si>
  <si>
    <t>Bobbin</t>
  </si>
  <si>
    <t>4B</t>
  </si>
  <si>
    <t>Cap</t>
  </si>
  <si>
    <t>4C</t>
  </si>
  <si>
    <t>Centistokes</t>
  </si>
  <si>
    <t>4D</t>
  </si>
  <si>
    <t>Curie</t>
  </si>
  <si>
    <t>4E</t>
  </si>
  <si>
    <t>20-Pack</t>
  </si>
  <si>
    <t>4F</t>
  </si>
  <si>
    <t>100-Pack</t>
  </si>
  <si>
    <t>4G</t>
  </si>
  <si>
    <t>Microliter</t>
  </si>
  <si>
    <t>4I</t>
  </si>
  <si>
    <t>Meters Per Second</t>
  </si>
  <si>
    <t>4J</t>
  </si>
  <si>
    <t>4L</t>
  </si>
  <si>
    <t>Megabyte</t>
  </si>
  <si>
    <t>4M</t>
  </si>
  <si>
    <t>Milligrams Per Hour</t>
  </si>
  <si>
    <t>4N</t>
  </si>
  <si>
    <t>4O</t>
  </si>
  <si>
    <t>Microfarad</t>
  </si>
  <si>
    <t>4P</t>
  </si>
  <si>
    <t>Newtons Per Meter</t>
  </si>
  <si>
    <t>4Q</t>
  </si>
  <si>
    <t>Ounce Inch</t>
  </si>
  <si>
    <t>4R</t>
  </si>
  <si>
    <t>Ounce Foot</t>
  </si>
  <si>
    <t>4S</t>
  </si>
  <si>
    <t>Pascal</t>
  </si>
  <si>
    <t>4T</t>
  </si>
  <si>
    <t>Picofarad</t>
  </si>
  <si>
    <t>4U</t>
  </si>
  <si>
    <t>Pounds Per Hour</t>
  </si>
  <si>
    <t>4V</t>
  </si>
  <si>
    <t>Cubic Meter Per Hour</t>
  </si>
  <si>
    <t>4W</t>
  </si>
  <si>
    <t>Ton Per Hour</t>
  </si>
  <si>
    <t>4X</t>
  </si>
  <si>
    <t>Kiloliter Per Hour</t>
  </si>
  <si>
    <t>5A</t>
  </si>
  <si>
    <t>Barrels per Minute</t>
  </si>
  <si>
    <t>5B</t>
  </si>
  <si>
    <t>Batch</t>
  </si>
  <si>
    <t>5C</t>
  </si>
  <si>
    <t>Gallons per Thousand</t>
  </si>
  <si>
    <t>5E</t>
  </si>
  <si>
    <t>MMSCF/Day</t>
  </si>
  <si>
    <t>5F</t>
  </si>
  <si>
    <t>Pounds per Thousand</t>
  </si>
  <si>
    <t>5G</t>
  </si>
  <si>
    <t>Pump</t>
  </si>
  <si>
    <t>5H</t>
  </si>
  <si>
    <t>Stage</t>
  </si>
  <si>
    <t>5I</t>
  </si>
  <si>
    <t>Standard Cubic Foot</t>
  </si>
  <si>
    <t>5J</t>
  </si>
  <si>
    <t>Hydraulic Horse Power</t>
  </si>
  <si>
    <t>5K</t>
  </si>
  <si>
    <t>Count per Minute</t>
  </si>
  <si>
    <t>5P</t>
  </si>
  <si>
    <t>Seismic Level</t>
  </si>
  <si>
    <t>5Q</t>
  </si>
  <si>
    <t>Seismic Line</t>
  </si>
  <si>
    <t>A8</t>
  </si>
  <si>
    <t>Dollars per Hours</t>
  </si>
  <si>
    <t>AA</t>
  </si>
  <si>
    <t>Ball</t>
  </si>
  <si>
    <t>AB</t>
  </si>
  <si>
    <t>Bulk Pack</t>
  </si>
  <si>
    <t>AC</t>
  </si>
  <si>
    <t>Acre</t>
  </si>
  <si>
    <t>AD</t>
  </si>
  <si>
    <t>Bytes</t>
  </si>
  <si>
    <t>AE</t>
  </si>
  <si>
    <t>Amperes per Meter</t>
  </si>
  <si>
    <t>AF</t>
  </si>
  <si>
    <t>Centigram</t>
  </si>
  <si>
    <t>AH</t>
  </si>
  <si>
    <t>Additional Minutes</t>
  </si>
  <si>
    <t>AI</t>
  </si>
  <si>
    <t>Average Minutes Per Call</t>
  </si>
  <si>
    <t>AJ</t>
  </si>
  <si>
    <t>Cop</t>
  </si>
  <si>
    <t>AK</t>
  </si>
  <si>
    <t>Fathom</t>
  </si>
  <si>
    <t>AL</t>
  </si>
  <si>
    <t>Access Lines</t>
  </si>
  <si>
    <t>AM</t>
  </si>
  <si>
    <t>AN</t>
  </si>
  <si>
    <t>Minutes or Messages</t>
  </si>
  <si>
    <t>AP</t>
  </si>
  <si>
    <t>Aluminum Pounds Only</t>
  </si>
  <si>
    <t>AQ</t>
  </si>
  <si>
    <t>AR</t>
  </si>
  <si>
    <t>Suppository</t>
  </si>
  <si>
    <t>AS</t>
  </si>
  <si>
    <t>Assortment</t>
  </si>
  <si>
    <t>AT</t>
  </si>
  <si>
    <t>Atmosphere</t>
  </si>
  <si>
    <t>AU</t>
  </si>
  <si>
    <t>Ocular Insert System</t>
  </si>
  <si>
    <t>AV</t>
  </si>
  <si>
    <t>Capsule</t>
  </si>
  <si>
    <t>AW</t>
  </si>
  <si>
    <t>AX</t>
  </si>
  <si>
    <t>Twenty</t>
  </si>
  <si>
    <t>AY</t>
  </si>
  <si>
    <t>Assembly</t>
  </si>
  <si>
    <t>AZ</t>
  </si>
  <si>
    <t>British Thermal Units (BTUs) per Pound</t>
  </si>
  <si>
    <t>B0</t>
  </si>
  <si>
    <t>British Thermal Units (BTUs) per Cubic Foot</t>
  </si>
  <si>
    <t>B1</t>
  </si>
  <si>
    <t>Barrels per Day</t>
  </si>
  <si>
    <t>B2</t>
  </si>
  <si>
    <t>Bunks</t>
  </si>
  <si>
    <t>B3</t>
  </si>
  <si>
    <t>B4</t>
  </si>
  <si>
    <t>B5</t>
  </si>
  <si>
    <t>Billet</t>
  </si>
  <si>
    <t>B6</t>
  </si>
  <si>
    <t>Bun</t>
  </si>
  <si>
    <t>B7</t>
  </si>
  <si>
    <t>Cycles</t>
  </si>
  <si>
    <t>B8</t>
  </si>
  <si>
    <t>Board</t>
  </si>
  <si>
    <t>B9</t>
  </si>
  <si>
    <t>Batt</t>
  </si>
  <si>
    <t>BA</t>
  </si>
  <si>
    <t>Bale</t>
  </si>
  <si>
    <t>BB</t>
  </si>
  <si>
    <t>Base Box</t>
  </si>
  <si>
    <t>BC</t>
  </si>
  <si>
    <t>Bucket</t>
  </si>
  <si>
    <t>BD</t>
  </si>
  <si>
    <t>Bundle</t>
  </si>
  <si>
    <t>BE</t>
  </si>
  <si>
    <t>Beam</t>
  </si>
  <si>
    <t>BF</t>
  </si>
  <si>
    <t>Board Feet</t>
  </si>
  <si>
    <t>BG</t>
  </si>
  <si>
    <t>Bag</t>
  </si>
  <si>
    <t>BH</t>
  </si>
  <si>
    <t>Brush</t>
  </si>
  <si>
    <t>BI</t>
  </si>
  <si>
    <t>Bar</t>
  </si>
  <si>
    <t>BJ</t>
  </si>
  <si>
    <t>Band</t>
  </si>
  <si>
    <t>BK</t>
  </si>
  <si>
    <t>Book</t>
  </si>
  <si>
    <t>BL</t>
  </si>
  <si>
    <t>Block</t>
  </si>
  <si>
    <t>BM</t>
  </si>
  <si>
    <t>Bolt</t>
  </si>
  <si>
    <t>BN</t>
  </si>
  <si>
    <t>Bulk</t>
  </si>
  <si>
    <t>BO</t>
  </si>
  <si>
    <t>Bottle</t>
  </si>
  <si>
    <t>BP</t>
  </si>
  <si>
    <t>100 Board Feet</t>
  </si>
  <si>
    <t>BQ</t>
  </si>
  <si>
    <t>Brake horse power</t>
  </si>
  <si>
    <t>BR</t>
  </si>
  <si>
    <t>Barrel</t>
  </si>
  <si>
    <t>BS</t>
  </si>
  <si>
    <t>Basket</t>
  </si>
  <si>
    <t>BT</t>
  </si>
  <si>
    <t>Belt</t>
  </si>
  <si>
    <t>BU</t>
  </si>
  <si>
    <t>Bushel</t>
  </si>
  <si>
    <t>BV</t>
  </si>
  <si>
    <t>Bushel, Dry Imperial</t>
  </si>
  <si>
    <t>BW</t>
  </si>
  <si>
    <t>Base Weight</t>
  </si>
  <si>
    <t>BX</t>
  </si>
  <si>
    <t>Box</t>
  </si>
  <si>
    <t>BY</t>
  </si>
  <si>
    <t>British Thermal Unit (BTU)</t>
  </si>
  <si>
    <t>BZ</t>
  </si>
  <si>
    <t>C0</t>
  </si>
  <si>
    <t>Calls</t>
  </si>
  <si>
    <t>C1</t>
  </si>
  <si>
    <t>Composite Product Pounds (Total Weight)</t>
  </si>
  <si>
    <t>C2</t>
  </si>
  <si>
    <t>Carset</t>
  </si>
  <si>
    <t>C3</t>
  </si>
  <si>
    <t>Centiliter</t>
  </si>
  <si>
    <t>C4</t>
  </si>
  <si>
    <t>Carload</t>
  </si>
  <si>
    <t>C5</t>
  </si>
  <si>
    <t>Cost</t>
  </si>
  <si>
    <t>C6</t>
  </si>
  <si>
    <t>Cell</t>
  </si>
  <si>
    <t>C7</t>
  </si>
  <si>
    <t>Centipoise (CPS)</t>
  </si>
  <si>
    <t>C8</t>
  </si>
  <si>
    <t>Cubic Decimeter</t>
  </si>
  <si>
    <t>C9</t>
  </si>
  <si>
    <t>Coil Group</t>
  </si>
  <si>
    <t>CA</t>
  </si>
  <si>
    <t>Case</t>
  </si>
  <si>
    <t>CB</t>
  </si>
  <si>
    <t>Carboy</t>
  </si>
  <si>
    <t>CC</t>
  </si>
  <si>
    <t>Cubic Centimeter</t>
  </si>
  <si>
    <t>CD</t>
  </si>
  <si>
    <t>Carat</t>
  </si>
  <si>
    <t>CE</t>
  </si>
  <si>
    <t>Centigrade, Celsius</t>
  </si>
  <si>
    <t>CF</t>
  </si>
  <si>
    <t>Cubic Feet</t>
  </si>
  <si>
    <t>CG</t>
  </si>
  <si>
    <t>Card</t>
  </si>
  <si>
    <t>CH</t>
  </si>
  <si>
    <t>Container</t>
  </si>
  <si>
    <t>CI</t>
  </si>
  <si>
    <t>Cubic Inches</t>
  </si>
  <si>
    <t>CJ</t>
  </si>
  <si>
    <t>Cone</t>
  </si>
  <si>
    <t>CK</t>
  </si>
  <si>
    <t>Connector</t>
  </si>
  <si>
    <t>CL</t>
  </si>
  <si>
    <t>Cylinder</t>
  </si>
  <si>
    <t>CM</t>
  </si>
  <si>
    <t>Centimeter</t>
  </si>
  <si>
    <t>CN</t>
  </si>
  <si>
    <t>Can</t>
  </si>
  <si>
    <t>CO</t>
  </si>
  <si>
    <t>Cubic Meters (Net)</t>
  </si>
  <si>
    <t>CP</t>
  </si>
  <si>
    <t>Crate</t>
  </si>
  <si>
    <t>CQ</t>
  </si>
  <si>
    <t>Cartridge</t>
  </si>
  <si>
    <t>CR</t>
  </si>
  <si>
    <t>Cubic Meter</t>
  </si>
  <si>
    <t>CS</t>
  </si>
  <si>
    <t>Cassette</t>
  </si>
  <si>
    <t>CT</t>
  </si>
  <si>
    <t>Carton</t>
  </si>
  <si>
    <t>CU</t>
  </si>
  <si>
    <t>Cup</t>
  </si>
  <si>
    <t>CV</t>
  </si>
  <si>
    <t>Cover</t>
  </si>
  <si>
    <t>CW</t>
  </si>
  <si>
    <t>Hundred Pounds (CWT)</t>
  </si>
  <si>
    <t>CX</t>
  </si>
  <si>
    <t>Coil</t>
  </si>
  <si>
    <t>CY</t>
  </si>
  <si>
    <t>Cubic Yard</t>
  </si>
  <si>
    <t>CZ</t>
  </si>
  <si>
    <t>Combo</t>
  </si>
  <si>
    <t>D2</t>
  </si>
  <si>
    <t>Shares</t>
  </si>
  <si>
    <t>D3</t>
  </si>
  <si>
    <t>Square Decimeter</t>
  </si>
  <si>
    <t>D5</t>
  </si>
  <si>
    <t>Kilogram Per Square Centimeter</t>
  </si>
  <si>
    <t>D8</t>
  </si>
  <si>
    <t>Draize Score</t>
  </si>
  <si>
    <t>D9</t>
  </si>
  <si>
    <t>Dyne per Square Centimeter</t>
  </si>
  <si>
    <t>DA</t>
  </si>
  <si>
    <t>Days</t>
  </si>
  <si>
    <t>DB</t>
  </si>
  <si>
    <t>Dry Pounds</t>
  </si>
  <si>
    <t>DC</t>
  </si>
  <si>
    <t>Disk (Disc)</t>
  </si>
  <si>
    <t>DD</t>
  </si>
  <si>
    <t>Degree</t>
  </si>
  <si>
    <t>DE</t>
  </si>
  <si>
    <t>Deal</t>
  </si>
  <si>
    <t>DF</t>
  </si>
  <si>
    <t>Dram</t>
  </si>
  <si>
    <t>DG</t>
  </si>
  <si>
    <t>Decigram</t>
  </si>
  <si>
    <t>DH</t>
  </si>
  <si>
    <t>Miles</t>
  </si>
  <si>
    <t>DI</t>
  </si>
  <si>
    <t>Dispenser</t>
  </si>
  <si>
    <t>DJ</t>
  </si>
  <si>
    <t>Decagram</t>
  </si>
  <si>
    <t>DK</t>
  </si>
  <si>
    <t>Kilometers</t>
  </si>
  <si>
    <t>DL</t>
  </si>
  <si>
    <t>Deciliter</t>
  </si>
  <si>
    <t>DM</t>
  </si>
  <si>
    <t>Decimeter</t>
  </si>
  <si>
    <t>DN</t>
  </si>
  <si>
    <t>Deci Newton-Meter</t>
  </si>
  <si>
    <t>DO</t>
  </si>
  <si>
    <t>Dollars, U.S.</t>
  </si>
  <si>
    <t>DP</t>
  </si>
  <si>
    <t>Dozen Pair</t>
  </si>
  <si>
    <t>DQ</t>
  </si>
  <si>
    <t>Data Records</t>
  </si>
  <si>
    <t>DR</t>
  </si>
  <si>
    <t>Drum</t>
  </si>
  <si>
    <t>DS</t>
  </si>
  <si>
    <t>Display</t>
  </si>
  <si>
    <t>DT</t>
  </si>
  <si>
    <t>Dry Ton</t>
  </si>
  <si>
    <t>DU</t>
  </si>
  <si>
    <t>Dyne</t>
  </si>
  <si>
    <t>DX</t>
  </si>
  <si>
    <t>Dynes per Centimeter</t>
  </si>
  <si>
    <t>DY</t>
  </si>
  <si>
    <t>Directory Books</t>
  </si>
  <si>
    <t>DZ</t>
  </si>
  <si>
    <t>Dozen</t>
  </si>
  <si>
    <t>E1</t>
  </si>
  <si>
    <t>Hectometer</t>
  </si>
  <si>
    <t>E3</t>
  </si>
  <si>
    <t>Inches, Fraction--Average</t>
  </si>
  <si>
    <t>E4</t>
  </si>
  <si>
    <t>Inches, Fraction--Minimum</t>
  </si>
  <si>
    <t>E5</t>
  </si>
  <si>
    <t>Inches, Fraction--Actual</t>
  </si>
  <si>
    <t>E7</t>
  </si>
  <si>
    <t>Inches, Decimal--Average</t>
  </si>
  <si>
    <t>E8</t>
  </si>
  <si>
    <t>Inches, Decimal--Actual</t>
  </si>
  <si>
    <t>E9</t>
  </si>
  <si>
    <t>English, (Feet, Inches)</t>
  </si>
  <si>
    <t>EA</t>
  </si>
  <si>
    <t>Each</t>
  </si>
  <si>
    <t>EB</t>
  </si>
  <si>
    <t>Electronic Mail Boxes</t>
  </si>
  <si>
    <t>EC</t>
  </si>
  <si>
    <t>Each per Month</t>
  </si>
  <si>
    <t>ED</t>
  </si>
  <si>
    <t>Inches, Decimal--Nominal</t>
  </si>
  <si>
    <t>EF</t>
  </si>
  <si>
    <t>Inches, Fraction-Nominal</t>
  </si>
  <si>
    <t>EM</t>
  </si>
  <si>
    <t>Inches, Decimal-Minimum</t>
  </si>
  <si>
    <t>EP</t>
  </si>
  <si>
    <t>Eleven pack</t>
  </si>
  <si>
    <t>EQ</t>
  </si>
  <si>
    <t>Equivalent Gallons</t>
  </si>
  <si>
    <t>EV</t>
  </si>
  <si>
    <t>Envelope</t>
  </si>
  <si>
    <t>EX</t>
  </si>
  <si>
    <t>Feet, Inches and Fraction</t>
  </si>
  <si>
    <t>EY</t>
  </si>
  <si>
    <t>Feet, Inches and Decimal</t>
  </si>
  <si>
    <t>EZ</t>
  </si>
  <si>
    <t>Feet and Decimal</t>
  </si>
  <si>
    <t>F1</t>
  </si>
  <si>
    <t>Thousand Cubic Feet Per Day</t>
  </si>
  <si>
    <t>F9</t>
  </si>
  <si>
    <t>Fibers per Cubic Centimeter of Air</t>
  </si>
  <si>
    <t>FA</t>
  </si>
  <si>
    <t>Fahrenheit</t>
  </si>
  <si>
    <t>FB</t>
  </si>
  <si>
    <t>Fields</t>
  </si>
  <si>
    <t>FC</t>
  </si>
  <si>
    <t>FD</t>
  </si>
  <si>
    <t>Million Particles per Cubic Foot</t>
  </si>
  <si>
    <t>FE</t>
  </si>
  <si>
    <t>Track Foot</t>
  </si>
  <si>
    <t>FF</t>
  </si>
  <si>
    <t>Hundred Cubic Meters</t>
  </si>
  <si>
    <t>FG</t>
  </si>
  <si>
    <t>Transdermal Patch</t>
  </si>
  <si>
    <t>FH</t>
  </si>
  <si>
    <t>Micromolar</t>
  </si>
  <si>
    <t>FL</t>
  </si>
  <si>
    <t>Flake Ton</t>
  </si>
  <si>
    <t>FM</t>
  </si>
  <si>
    <t>Million Cubic Feet</t>
  </si>
  <si>
    <t>FO</t>
  </si>
  <si>
    <t>Fluid Ounce</t>
  </si>
  <si>
    <t>FP</t>
  </si>
  <si>
    <t>Pounds per Sq. Ft.</t>
  </si>
  <si>
    <t>FR</t>
  </si>
  <si>
    <t>Feet Per Minute</t>
  </si>
  <si>
    <t>FS</t>
  </si>
  <si>
    <t>Feet Per Second</t>
  </si>
  <si>
    <t>FT</t>
  </si>
  <si>
    <t>Foot</t>
  </si>
  <si>
    <t>FZ</t>
  </si>
  <si>
    <t>Fluid Ounce (Imperial)</t>
  </si>
  <si>
    <t>G2</t>
  </si>
  <si>
    <t>U.S. Gallons Per Minute</t>
  </si>
  <si>
    <t>G3</t>
  </si>
  <si>
    <t>Imperial Gallons Per Minute</t>
  </si>
  <si>
    <t>G4</t>
  </si>
  <si>
    <t>G5</t>
  </si>
  <si>
    <t>G7</t>
  </si>
  <si>
    <t>Microfiche Sheet</t>
  </si>
  <si>
    <t>GA</t>
  </si>
  <si>
    <t>Gallon</t>
  </si>
  <si>
    <t>GB</t>
  </si>
  <si>
    <t>Gallons/Day</t>
  </si>
  <si>
    <t>GC</t>
  </si>
  <si>
    <t>Grams per 100 Grams</t>
  </si>
  <si>
    <t>GD</t>
  </si>
  <si>
    <t>Gross Barrels</t>
  </si>
  <si>
    <t>GE</t>
  </si>
  <si>
    <t>Pounds per Gallon</t>
  </si>
  <si>
    <t>GF</t>
  </si>
  <si>
    <t>Grams per 100 Centimeters</t>
  </si>
  <si>
    <t>GG</t>
  </si>
  <si>
    <t>Great Gross (Dozen Gross)</t>
  </si>
  <si>
    <t>GH</t>
  </si>
  <si>
    <t>Half Gallon</t>
  </si>
  <si>
    <t>GI</t>
  </si>
  <si>
    <t>Imperial Gallons</t>
  </si>
  <si>
    <t>GJ</t>
  </si>
  <si>
    <t>Grams per Milliliter</t>
  </si>
  <si>
    <t>GK</t>
  </si>
  <si>
    <t>Grams per Kilogram</t>
  </si>
  <si>
    <t>GL</t>
  </si>
  <si>
    <t>Grams per Liter</t>
  </si>
  <si>
    <t>GM</t>
  </si>
  <si>
    <t>Grams per Sq. Meter</t>
  </si>
  <si>
    <t>GN</t>
  </si>
  <si>
    <t>Gross Gallons</t>
  </si>
  <si>
    <t>GO</t>
  </si>
  <si>
    <t>Milligrams per Square Meter</t>
  </si>
  <si>
    <t>GP</t>
  </si>
  <si>
    <t>Milligrams per Cubic Meter</t>
  </si>
  <si>
    <t>GQ</t>
  </si>
  <si>
    <t>Micrograms per Cubic Meter</t>
  </si>
  <si>
    <t>GR</t>
  </si>
  <si>
    <t>Gram</t>
  </si>
  <si>
    <t>GS</t>
  </si>
  <si>
    <t>Gross</t>
  </si>
  <si>
    <t>GT</t>
  </si>
  <si>
    <t>Gross Kilogram</t>
  </si>
  <si>
    <t>GV</t>
  </si>
  <si>
    <t>Gigajoules</t>
  </si>
  <si>
    <t>GW</t>
  </si>
  <si>
    <t>Gallons Per Thousand Cubic Feet</t>
  </si>
  <si>
    <t>GX</t>
  </si>
  <si>
    <t>Grain</t>
  </si>
  <si>
    <t>GY</t>
  </si>
  <si>
    <t>Gross Yard</t>
  </si>
  <si>
    <t>GZ</t>
  </si>
  <si>
    <t>Gage Systems</t>
  </si>
  <si>
    <t>H1</t>
  </si>
  <si>
    <t>Half Pages - Electronic</t>
  </si>
  <si>
    <t>H2</t>
  </si>
  <si>
    <t>Half Liter</t>
  </si>
  <si>
    <t>H4</t>
  </si>
  <si>
    <t>Hectoliter</t>
  </si>
  <si>
    <t>HA</t>
  </si>
  <si>
    <t>Hank</t>
  </si>
  <si>
    <t>HB</t>
  </si>
  <si>
    <t>Hundred Boxes</t>
  </si>
  <si>
    <t>HC</t>
  </si>
  <si>
    <t>Hundred Count</t>
  </si>
  <si>
    <t>HD</t>
  </si>
  <si>
    <t>Half Dozen</t>
  </si>
  <si>
    <t>HE</t>
  </si>
  <si>
    <t>HF</t>
  </si>
  <si>
    <t>HG</t>
  </si>
  <si>
    <t>Hectogram</t>
  </si>
  <si>
    <t>HH</t>
  </si>
  <si>
    <t>HI</t>
  </si>
  <si>
    <t>Hundred Sheets</t>
  </si>
  <si>
    <t>HJ</t>
  </si>
  <si>
    <t>Horsepower</t>
  </si>
  <si>
    <t>HK</t>
  </si>
  <si>
    <t>Hundred Kilograms</t>
  </si>
  <si>
    <t>HL</t>
  </si>
  <si>
    <t>HM</t>
  </si>
  <si>
    <t>HN</t>
  </si>
  <si>
    <t>HO</t>
  </si>
  <si>
    <t>HP</t>
  </si>
  <si>
    <t>HR</t>
  </si>
  <si>
    <t>Hours</t>
  </si>
  <si>
    <t>HS</t>
  </si>
  <si>
    <t>HT</t>
  </si>
  <si>
    <t>Half Hour</t>
  </si>
  <si>
    <t>HU</t>
  </si>
  <si>
    <t>Hundred</t>
  </si>
  <si>
    <t>HV</t>
  </si>
  <si>
    <t>HW</t>
  </si>
  <si>
    <t>HY</t>
  </si>
  <si>
    <t>Hundred Yards</t>
  </si>
  <si>
    <t>HZ</t>
  </si>
  <si>
    <t>Hertz</t>
  </si>
  <si>
    <t>IA</t>
  </si>
  <si>
    <t>Inch Pound</t>
  </si>
  <si>
    <t>IB</t>
  </si>
  <si>
    <t>IC</t>
  </si>
  <si>
    <t>IE</t>
  </si>
  <si>
    <t>Person</t>
  </si>
  <si>
    <t>IF</t>
  </si>
  <si>
    <t>Inches of Water</t>
  </si>
  <si>
    <t>IH</t>
  </si>
  <si>
    <t>Inhaler</t>
  </si>
  <si>
    <t>II</t>
  </si>
  <si>
    <t>IL</t>
  </si>
  <si>
    <t>Inches per Minute</t>
  </si>
  <si>
    <t>IM</t>
  </si>
  <si>
    <t>Impressions</t>
  </si>
  <si>
    <t>IN</t>
  </si>
  <si>
    <t>Inch</t>
  </si>
  <si>
    <t>IP</t>
  </si>
  <si>
    <t>Insurance Policy</t>
  </si>
  <si>
    <t>IT</t>
  </si>
  <si>
    <t>Counts per Centimeter</t>
  </si>
  <si>
    <t>IU</t>
  </si>
  <si>
    <t>IV</t>
  </si>
  <si>
    <t>IW</t>
  </si>
  <si>
    <t>J2</t>
  </si>
  <si>
    <t>JB</t>
  </si>
  <si>
    <t>Jumbo</t>
  </si>
  <si>
    <t>JE</t>
  </si>
  <si>
    <t>JG</t>
  </si>
  <si>
    <t>Joule per Gram</t>
  </si>
  <si>
    <t>JK</t>
  </si>
  <si>
    <t>Mega Joule per Kilogram</t>
  </si>
  <si>
    <t>JM</t>
  </si>
  <si>
    <t>Megajoule/Cubic Meter</t>
  </si>
  <si>
    <t>JO</t>
  </si>
  <si>
    <t>Joint</t>
  </si>
  <si>
    <t>JR</t>
  </si>
  <si>
    <t>Jar</t>
  </si>
  <si>
    <t>JU</t>
  </si>
  <si>
    <t>Jug</t>
  </si>
  <si>
    <t>K1</t>
  </si>
  <si>
    <t>Kilowatt Demand</t>
  </si>
  <si>
    <t>K2</t>
  </si>
  <si>
    <t>Kilovolt Amperes Reactive Demand</t>
  </si>
  <si>
    <t>K3</t>
  </si>
  <si>
    <t>Kilovolt Amperes Reactive Hour</t>
  </si>
  <si>
    <t>K4</t>
  </si>
  <si>
    <t>Kilovolt Amperes</t>
  </si>
  <si>
    <t>K5</t>
  </si>
  <si>
    <t>Kilovolt Amperes Reactive</t>
  </si>
  <si>
    <t>K6</t>
  </si>
  <si>
    <t>Kiloliter</t>
  </si>
  <si>
    <t>K7</t>
  </si>
  <si>
    <t>Kilowatt</t>
  </si>
  <si>
    <t>KA</t>
  </si>
  <si>
    <t>Cake</t>
  </si>
  <si>
    <t>KB</t>
  </si>
  <si>
    <t>Kilocharacters</t>
  </si>
  <si>
    <t>KC</t>
  </si>
  <si>
    <t>Kilograms per Cubic Meter</t>
  </si>
  <si>
    <t>KD</t>
  </si>
  <si>
    <t>Kilograms Decimal</t>
  </si>
  <si>
    <t>KE</t>
  </si>
  <si>
    <t>Keg</t>
  </si>
  <si>
    <t>KF</t>
  </si>
  <si>
    <t>Kilopackets</t>
  </si>
  <si>
    <t>KG</t>
  </si>
  <si>
    <t>Kilogram</t>
  </si>
  <si>
    <t>KH</t>
  </si>
  <si>
    <t>Kilowatt Hour</t>
  </si>
  <si>
    <t>KI</t>
  </si>
  <si>
    <t>Kilograms/Millimeter Width</t>
  </si>
  <si>
    <t>KJ</t>
  </si>
  <si>
    <t>Kilosegments</t>
  </si>
  <si>
    <t>KK</t>
  </si>
  <si>
    <t>100 Kilograms</t>
  </si>
  <si>
    <t>KL</t>
  </si>
  <si>
    <t>KM</t>
  </si>
  <si>
    <t>KN</t>
  </si>
  <si>
    <t>KO</t>
  </si>
  <si>
    <t>KP</t>
  </si>
  <si>
    <t>Kilometers Per Hour</t>
  </si>
  <si>
    <t>KQ</t>
  </si>
  <si>
    <t>Kilopascal</t>
  </si>
  <si>
    <t>KR</t>
  </si>
  <si>
    <t>Kiloroentgen</t>
  </si>
  <si>
    <t>KS</t>
  </si>
  <si>
    <t>KT</t>
  </si>
  <si>
    <t>Kit</t>
  </si>
  <si>
    <t>KV</t>
  </si>
  <si>
    <t>Kelvin</t>
  </si>
  <si>
    <t>KW</t>
  </si>
  <si>
    <t>Kilograms per Millimeter</t>
  </si>
  <si>
    <t>KX</t>
  </si>
  <si>
    <t>Milliliters per Kilogram</t>
  </si>
  <si>
    <t>L2</t>
  </si>
  <si>
    <t>Liters Per Minute</t>
  </si>
  <si>
    <t>LA</t>
  </si>
  <si>
    <t>Pounds Per Cubic Inch</t>
  </si>
  <si>
    <t>LB</t>
  </si>
  <si>
    <t>Pound</t>
  </si>
  <si>
    <t>LC</t>
  </si>
  <si>
    <t>Linear Centimeter</t>
  </si>
  <si>
    <t>Liters Per Day</t>
  </si>
  <si>
    <t>LE</t>
  </si>
  <si>
    <t>Lite</t>
  </si>
  <si>
    <t>LF</t>
  </si>
  <si>
    <t>Linear Foot</t>
  </si>
  <si>
    <t>LG</t>
  </si>
  <si>
    <t>Long Ton</t>
  </si>
  <si>
    <t>LH</t>
  </si>
  <si>
    <t>Labor Hours</t>
  </si>
  <si>
    <t>LI</t>
  </si>
  <si>
    <t>Linear Inch</t>
  </si>
  <si>
    <t>LJ</t>
  </si>
  <si>
    <t>Large Spray</t>
  </si>
  <si>
    <t>LK</t>
  </si>
  <si>
    <t>Link</t>
  </si>
  <si>
    <t>LL</t>
  </si>
  <si>
    <t>Lifetime</t>
  </si>
  <si>
    <t>LM</t>
  </si>
  <si>
    <t>Linear Meter</t>
  </si>
  <si>
    <t>LN</t>
  </si>
  <si>
    <t>Length</t>
  </si>
  <si>
    <t>LO</t>
  </si>
  <si>
    <t>Lot</t>
  </si>
  <si>
    <t>LP</t>
  </si>
  <si>
    <t>Liquid Pounds</t>
  </si>
  <si>
    <t>LQ</t>
  </si>
  <si>
    <t>LR</t>
  </si>
  <si>
    <t>Layer(s)</t>
  </si>
  <si>
    <t>LS</t>
  </si>
  <si>
    <t>Lump Sum</t>
  </si>
  <si>
    <t>LT</t>
  </si>
  <si>
    <t>Liter</t>
  </si>
  <si>
    <t>LX</t>
  </si>
  <si>
    <t>Linear Yards Per Pound</t>
  </si>
  <si>
    <t>LY</t>
  </si>
  <si>
    <t>Linear Yard</t>
  </si>
  <si>
    <t>M0</t>
  </si>
  <si>
    <t>Magnetic Tapes</t>
  </si>
  <si>
    <t>M2</t>
  </si>
  <si>
    <t>Millimeter-Actual</t>
  </si>
  <si>
    <t>M3</t>
  </si>
  <si>
    <t>Mat</t>
  </si>
  <si>
    <t>M4</t>
  </si>
  <si>
    <t>Monetary Value</t>
  </si>
  <si>
    <t>M5</t>
  </si>
  <si>
    <t>Microcurie</t>
  </si>
  <si>
    <t>M6</t>
  </si>
  <si>
    <t>Millibar</t>
  </si>
  <si>
    <t>M7</t>
  </si>
  <si>
    <t>Micro Inch</t>
  </si>
  <si>
    <t>M8</t>
  </si>
  <si>
    <t>Mega Pascals</t>
  </si>
  <si>
    <t>M9</t>
  </si>
  <si>
    <t>MA</t>
  </si>
  <si>
    <t>Machine/Unit</t>
  </si>
  <si>
    <t>MB</t>
  </si>
  <si>
    <t>Millimeter-Nominal</t>
  </si>
  <si>
    <t>MC</t>
  </si>
  <si>
    <t>Microgram</t>
  </si>
  <si>
    <t>MD</t>
  </si>
  <si>
    <t>Air Dry Metric Ton</t>
  </si>
  <si>
    <t>ME</t>
  </si>
  <si>
    <t>Milligram</t>
  </si>
  <si>
    <t>MF</t>
  </si>
  <si>
    <t>Milligram per Sq. Ft. per Side</t>
  </si>
  <si>
    <t>MG</t>
  </si>
  <si>
    <t>Metric Gross Ton</t>
  </si>
  <si>
    <t>MH</t>
  </si>
  <si>
    <t>MI</t>
  </si>
  <si>
    <t>Metric</t>
  </si>
  <si>
    <t>MJ</t>
  </si>
  <si>
    <t>Minutes</t>
  </si>
  <si>
    <t>MK</t>
  </si>
  <si>
    <t>ML</t>
  </si>
  <si>
    <t>Milligrams Per Square Inch</t>
  </si>
  <si>
    <t>Milligrams per Liter</t>
  </si>
  <si>
    <t>MM</t>
  </si>
  <si>
    <t>Millimeter</t>
  </si>
  <si>
    <t>MN</t>
  </si>
  <si>
    <t>Metric Net Ton</t>
  </si>
  <si>
    <t>MO</t>
  </si>
  <si>
    <t>Months</t>
  </si>
  <si>
    <t>MP</t>
  </si>
  <si>
    <t>Metric Ton</t>
  </si>
  <si>
    <t>MQ</t>
  </si>
  <si>
    <t>1000 Meters</t>
  </si>
  <si>
    <t>MR</t>
  </si>
  <si>
    <t>Meter</t>
  </si>
  <si>
    <t>MS</t>
  </si>
  <si>
    <t>Square Millimeter</t>
  </si>
  <si>
    <t>MT</t>
  </si>
  <si>
    <t>Metric Long Ton</t>
  </si>
  <si>
    <t>MU</t>
  </si>
  <si>
    <t>Millicurie</t>
  </si>
  <si>
    <t>MV</t>
  </si>
  <si>
    <t>Number of Mults</t>
  </si>
  <si>
    <t>MW</t>
  </si>
  <si>
    <t>Metric Ton Kilograms</t>
  </si>
  <si>
    <t>MX</t>
  </si>
  <si>
    <t>Mixed</t>
  </si>
  <si>
    <t>MY</t>
  </si>
  <si>
    <t>Millimeter-Average</t>
  </si>
  <si>
    <t>MZ</t>
  </si>
  <si>
    <t>Millimeter-minimum</t>
  </si>
  <si>
    <t>N1</t>
  </si>
  <si>
    <t>Pen Calories</t>
  </si>
  <si>
    <t>N2</t>
  </si>
  <si>
    <t>Number of Lines</t>
  </si>
  <si>
    <t>N3</t>
  </si>
  <si>
    <t>Print Point</t>
  </si>
  <si>
    <t>N4</t>
  </si>
  <si>
    <t>Pen Grams (Protein)</t>
  </si>
  <si>
    <t>N6</t>
  </si>
  <si>
    <t>Megahertz</t>
  </si>
  <si>
    <t>N9</t>
  </si>
  <si>
    <t>Cartridge Needle</t>
  </si>
  <si>
    <t>NA</t>
  </si>
  <si>
    <t>Milligrams per Kilogram</t>
  </si>
  <si>
    <t>NB</t>
  </si>
  <si>
    <t>Barge</t>
  </si>
  <si>
    <t>NC</t>
  </si>
  <si>
    <t>Car</t>
  </si>
  <si>
    <t>ND</t>
  </si>
  <si>
    <t>Net Barrels</t>
  </si>
  <si>
    <t>NE</t>
  </si>
  <si>
    <t>Net Liters</t>
  </si>
  <si>
    <t>NF</t>
  </si>
  <si>
    <t>Messages</t>
  </si>
  <si>
    <t>NG</t>
  </si>
  <si>
    <t>Net Gallons</t>
  </si>
  <si>
    <t>NH</t>
  </si>
  <si>
    <t>Message Hours</t>
  </si>
  <si>
    <t>NI</t>
  </si>
  <si>
    <t>Net Imperial Gallons</t>
  </si>
  <si>
    <t>NJ</t>
  </si>
  <si>
    <t>Number of Screens</t>
  </si>
  <si>
    <t>NL</t>
  </si>
  <si>
    <t>Load</t>
  </si>
  <si>
    <t>NM</t>
  </si>
  <si>
    <t>Nautical Mile</t>
  </si>
  <si>
    <t>NN</t>
  </si>
  <si>
    <t>Train</t>
  </si>
  <si>
    <t>NQ</t>
  </si>
  <si>
    <t>Mho</t>
  </si>
  <si>
    <t>NR</t>
  </si>
  <si>
    <t>Micro Mho</t>
  </si>
  <si>
    <t>NS</t>
  </si>
  <si>
    <t>Short Ton</t>
  </si>
  <si>
    <t>NT</t>
  </si>
  <si>
    <t>Trailer</t>
  </si>
  <si>
    <t>NU</t>
  </si>
  <si>
    <t>Newton-Meter</t>
  </si>
  <si>
    <t>NV</t>
  </si>
  <si>
    <t>NW</t>
  </si>
  <si>
    <t>NX</t>
  </si>
  <si>
    <t>Parts Per Thousand</t>
  </si>
  <si>
    <t>NY</t>
  </si>
  <si>
    <t>Pounds Per Air-Dry Metric Ton</t>
  </si>
  <si>
    <t>OA</t>
  </si>
  <si>
    <t>Panel</t>
  </si>
  <si>
    <t>ON</t>
  </si>
  <si>
    <t>OP</t>
  </si>
  <si>
    <t>Two pack</t>
  </si>
  <si>
    <t>OT</t>
  </si>
  <si>
    <t>Overtime Hours</t>
  </si>
  <si>
    <t>OZ</t>
  </si>
  <si>
    <t>Ounce - Av</t>
  </si>
  <si>
    <t>P0</t>
  </si>
  <si>
    <t>Pages - Electronic</t>
  </si>
  <si>
    <t>P1</t>
  </si>
  <si>
    <t>Percent</t>
  </si>
  <si>
    <t>P2</t>
  </si>
  <si>
    <t>Pounds per Foot</t>
  </si>
  <si>
    <t>P3</t>
  </si>
  <si>
    <t>Three pack</t>
  </si>
  <si>
    <t>P4</t>
  </si>
  <si>
    <t>Four-pack</t>
  </si>
  <si>
    <t>P5</t>
  </si>
  <si>
    <t>Five-pack</t>
  </si>
  <si>
    <t>P6</t>
  </si>
  <si>
    <t>Six pack</t>
  </si>
  <si>
    <t>P7</t>
  </si>
  <si>
    <t>Seven pack</t>
  </si>
  <si>
    <t>P8</t>
  </si>
  <si>
    <t>Eight-pack</t>
  </si>
  <si>
    <t>P9</t>
  </si>
  <si>
    <t>Nine pack</t>
  </si>
  <si>
    <t>PA</t>
  </si>
  <si>
    <t>Pail</t>
  </si>
  <si>
    <t>PB</t>
  </si>
  <si>
    <t>Pair Inches</t>
  </si>
  <si>
    <t>PC</t>
  </si>
  <si>
    <t>Piece</t>
  </si>
  <si>
    <t>PD</t>
  </si>
  <si>
    <t>Pad</t>
  </si>
  <si>
    <t>PE</t>
  </si>
  <si>
    <t>Pounds Equivalent</t>
  </si>
  <si>
    <t>PF</t>
  </si>
  <si>
    <t>Pallet (Lift)</t>
  </si>
  <si>
    <t>PG</t>
  </si>
  <si>
    <t>Pounds Gross</t>
  </si>
  <si>
    <t>PH</t>
  </si>
  <si>
    <t>Pack (PAK)</t>
  </si>
  <si>
    <t>PI</t>
  </si>
  <si>
    <t>Pitch</t>
  </si>
  <si>
    <t>PJ</t>
  </si>
  <si>
    <t>PK</t>
  </si>
  <si>
    <t>Package</t>
  </si>
  <si>
    <t>PL</t>
  </si>
  <si>
    <t>Pallet/Unit Load</t>
  </si>
  <si>
    <t>PM</t>
  </si>
  <si>
    <t>Pounds-Percentage</t>
  </si>
  <si>
    <t>PN</t>
  </si>
  <si>
    <t>Pounds Net</t>
  </si>
  <si>
    <t>PO</t>
  </si>
  <si>
    <t>Pounds per Inch of Length</t>
  </si>
  <si>
    <t>PP</t>
  </si>
  <si>
    <t>Plate</t>
  </si>
  <si>
    <t>PQ</t>
  </si>
  <si>
    <t>Pages per Inch</t>
  </si>
  <si>
    <t>PR</t>
  </si>
  <si>
    <t>Pair</t>
  </si>
  <si>
    <t>PS</t>
  </si>
  <si>
    <t>Pounds per Sq. Inch</t>
  </si>
  <si>
    <t>PT</t>
  </si>
  <si>
    <t>Pint</t>
  </si>
  <si>
    <t>PU</t>
  </si>
  <si>
    <t>Mass Pounds</t>
  </si>
  <si>
    <t>PV</t>
  </si>
  <si>
    <t>Half Pint</t>
  </si>
  <si>
    <t>PW</t>
  </si>
  <si>
    <t>Pounds per Inch of Width</t>
  </si>
  <si>
    <t>PX</t>
  </si>
  <si>
    <t>Pint, Imperial</t>
  </si>
  <si>
    <t>PY</t>
  </si>
  <si>
    <t>Peck, Dry U.S.</t>
  </si>
  <si>
    <t>PZ</t>
  </si>
  <si>
    <t>Peck, Dry Imperial</t>
  </si>
  <si>
    <t>Q1</t>
  </si>
  <si>
    <t>Quarter (Time)</t>
  </si>
  <si>
    <t>Q2</t>
  </si>
  <si>
    <t>Pint U.S. Dry</t>
  </si>
  <si>
    <t>Q3</t>
  </si>
  <si>
    <t>Meal</t>
  </si>
  <si>
    <t>Q4</t>
  </si>
  <si>
    <t>Fifty</t>
  </si>
  <si>
    <t>Q5</t>
  </si>
  <si>
    <t>Twenty-Five</t>
  </si>
  <si>
    <t>Q6</t>
  </si>
  <si>
    <t>Thirty-Six</t>
  </si>
  <si>
    <t>Q7</t>
  </si>
  <si>
    <t>Twenty-Four</t>
  </si>
  <si>
    <t>QA</t>
  </si>
  <si>
    <t>Pages - Facsimile</t>
  </si>
  <si>
    <t>QB</t>
  </si>
  <si>
    <t>Pages - Hardcopy</t>
  </si>
  <si>
    <t>QD</t>
  </si>
  <si>
    <t>Quarter Dozen</t>
  </si>
  <si>
    <t>QH</t>
  </si>
  <si>
    <t>Quarter Hours</t>
  </si>
  <si>
    <t>QK</t>
  </si>
  <si>
    <t>Quarter Kilogram</t>
  </si>
  <si>
    <t>QR</t>
  </si>
  <si>
    <t>Quire</t>
  </si>
  <si>
    <t>QS</t>
  </si>
  <si>
    <t>Quart, Dry U.S.</t>
  </si>
  <si>
    <t>QT</t>
  </si>
  <si>
    <t>Quart</t>
  </si>
  <si>
    <t>QU</t>
  </si>
  <si>
    <t>Quart, Imperial</t>
  </si>
  <si>
    <t>R2</t>
  </si>
  <si>
    <t>Becquerel</t>
  </si>
  <si>
    <t>R3</t>
  </si>
  <si>
    <t>Revolutions Per Minute</t>
  </si>
  <si>
    <t>R4</t>
  </si>
  <si>
    <t>Calorie</t>
  </si>
  <si>
    <t>R5</t>
  </si>
  <si>
    <t>Thousands of Dollars</t>
  </si>
  <si>
    <t>R6</t>
  </si>
  <si>
    <t>Millions of Dollars</t>
  </si>
  <si>
    <t>R7</t>
  </si>
  <si>
    <t>Billions of Dollars</t>
  </si>
  <si>
    <t>R8</t>
  </si>
  <si>
    <t>Thousand Cubic Meters</t>
  </si>
  <si>
    <t>R9</t>
  </si>
  <si>
    <t>RA</t>
  </si>
  <si>
    <t>Rack</t>
  </si>
  <si>
    <t>RD</t>
  </si>
  <si>
    <t>RE</t>
  </si>
  <si>
    <t>Reel</t>
  </si>
  <si>
    <t>RG</t>
  </si>
  <si>
    <t>Ring</t>
  </si>
  <si>
    <t>RH</t>
  </si>
  <si>
    <t>Running or Operating Hours</t>
  </si>
  <si>
    <t>RI</t>
  </si>
  <si>
    <t>Pica</t>
  </si>
  <si>
    <t>RK</t>
  </si>
  <si>
    <t>Roll-Metric Measure</t>
  </si>
  <si>
    <t>RL</t>
  </si>
  <si>
    <t>Roll</t>
  </si>
  <si>
    <t>RM</t>
  </si>
  <si>
    <t>Ream</t>
  </si>
  <si>
    <t>RN</t>
  </si>
  <si>
    <t>Ream-Metric Measure</t>
  </si>
  <si>
    <t>RO</t>
  </si>
  <si>
    <t>Round</t>
  </si>
  <si>
    <t>RP</t>
  </si>
  <si>
    <t>Pounds per Ream</t>
  </si>
  <si>
    <t>RS</t>
  </si>
  <si>
    <t>Resets</t>
  </si>
  <si>
    <t>RT</t>
  </si>
  <si>
    <t>Revenue Ton Miles</t>
  </si>
  <si>
    <t>RU</t>
  </si>
  <si>
    <t>Run</t>
  </si>
  <si>
    <t>S3</t>
  </si>
  <si>
    <t>Square Feet per Second</t>
  </si>
  <si>
    <t>S4</t>
  </si>
  <si>
    <t>Square Meters per Second</t>
  </si>
  <si>
    <t>S5</t>
  </si>
  <si>
    <t>S6</t>
  </si>
  <si>
    <t>Sessions</t>
  </si>
  <si>
    <t>S7</t>
  </si>
  <si>
    <t>Storage Units</t>
  </si>
  <si>
    <t>S8</t>
  </si>
  <si>
    <t>Standard Advertising Units (SAUs)</t>
  </si>
  <si>
    <t>S9</t>
  </si>
  <si>
    <t>Slip Sheet</t>
  </si>
  <si>
    <t>SA</t>
  </si>
  <si>
    <t>Sandwich</t>
  </si>
  <si>
    <t>SB</t>
  </si>
  <si>
    <t>Square Mile</t>
  </si>
  <si>
    <t>SC</t>
  </si>
  <si>
    <t>Square Centimeter</t>
  </si>
  <si>
    <t>SD</t>
  </si>
  <si>
    <t>Solid Pounds</t>
  </si>
  <si>
    <t>SE</t>
  </si>
  <si>
    <t>Section</t>
  </si>
  <si>
    <t>SF</t>
  </si>
  <si>
    <t>Square Foot</t>
  </si>
  <si>
    <t>SG</t>
  </si>
  <si>
    <t>Segment</t>
  </si>
  <si>
    <t>SH</t>
  </si>
  <si>
    <t>Sheet</t>
  </si>
  <si>
    <t>SI</t>
  </si>
  <si>
    <t>Square Inch</t>
  </si>
  <si>
    <t>SJ</t>
  </si>
  <si>
    <t>Sack</t>
  </si>
  <si>
    <t>SK</t>
  </si>
  <si>
    <t>Split Tanktruck</t>
  </si>
  <si>
    <t>SL</t>
  </si>
  <si>
    <t>Sleeve</t>
  </si>
  <si>
    <t>SM</t>
  </si>
  <si>
    <t>Square Meter</t>
  </si>
  <si>
    <t>SN</t>
  </si>
  <si>
    <t>Square Rod</t>
  </si>
  <si>
    <t>SO</t>
  </si>
  <si>
    <t>Spool</t>
  </si>
  <si>
    <t>SP</t>
  </si>
  <si>
    <t>Shelf Package</t>
  </si>
  <si>
    <t>SQ</t>
  </si>
  <si>
    <t>Square</t>
  </si>
  <si>
    <t>SR</t>
  </si>
  <si>
    <t>Strip</t>
  </si>
  <si>
    <t>SS</t>
  </si>
  <si>
    <t>Sheet-Metric Measure</t>
  </si>
  <si>
    <t>ST</t>
  </si>
  <si>
    <t>Set</t>
  </si>
  <si>
    <t>SU</t>
  </si>
  <si>
    <t>SV</t>
  </si>
  <si>
    <t>Skid</t>
  </si>
  <si>
    <t>SW</t>
  </si>
  <si>
    <t>Skein</t>
  </si>
  <si>
    <t>SX</t>
  </si>
  <si>
    <t>Shipment</t>
  </si>
  <si>
    <t>SY</t>
  </si>
  <si>
    <t>Square Yard</t>
  </si>
  <si>
    <t>SZ</t>
  </si>
  <si>
    <t>Syringe</t>
  </si>
  <si>
    <t>T0</t>
  </si>
  <si>
    <t>Telecommunications Lines in Service</t>
  </si>
  <si>
    <t>T2</t>
  </si>
  <si>
    <t>T3</t>
  </si>
  <si>
    <t>Thousand Pieces</t>
  </si>
  <si>
    <t>T4</t>
  </si>
  <si>
    <t>T5</t>
  </si>
  <si>
    <t>Thousand Casings</t>
  </si>
  <si>
    <t>T6</t>
  </si>
  <si>
    <t>Thousand Gallons</t>
  </si>
  <si>
    <t>T7</t>
  </si>
  <si>
    <t>Thousand Impressions</t>
  </si>
  <si>
    <t>T8</t>
  </si>
  <si>
    <t>Thousand Linear Inches</t>
  </si>
  <si>
    <t>T9</t>
  </si>
  <si>
    <t>TA</t>
  </si>
  <si>
    <t>Tenth Cubic Foot</t>
  </si>
  <si>
    <t>TB</t>
  </si>
  <si>
    <t>Tube</t>
  </si>
  <si>
    <t>TC</t>
  </si>
  <si>
    <t>Truckload</t>
  </si>
  <si>
    <t>TD</t>
  </si>
  <si>
    <t>Therms</t>
  </si>
  <si>
    <t>TE</t>
  </si>
  <si>
    <t>Tote</t>
  </si>
  <si>
    <t>TF</t>
  </si>
  <si>
    <t>Ten Square Yards</t>
  </si>
  <si>
    <t>TG</t>
  </si>
  <si>
    <t>Gross Ton</t>
  </si>
  <si>
    <t>TH</t>
  </si>
  <si>
    <t>Thousand</t>
  </si>
  <si>
    <t>TI</t>
  </si>
  <si>
    <t>Thousand Square Inches</t>
  </si>
  <si>
    <t>TJ</t>
  </si>
  <si>
    <t>Thousand Sq. Centimeters</t>
  </si>
  <si>
    <t>TK</t>
  </si>
  <si>
    <t>Tank</t>
  </si>
  <si>
    <t>TL</t>
  </si>
  <si>
    <t>Thousand Feet (Linear)</t>
  </si>
  <si>
    <t>Thousand pounds gross</t>
  </si>
  <si>
    <t>TM</t>
  </si>
  <si>
    <t>Thousand Feet (Board)</t>
  </si>
  <si>
    <t>TN</t>
  </si>
  <si>
    <t>Net Ton (2,000 LB).</t>
  </si>
  <si>
    <t>TO</t>
  </si>
  <si>
    <t>Troy Ounce</t>
  </si>
  <si>
    <t>TP</t>
  </si>
  <si>
    <t>Ten-pack</t>
  </si>
  <si>
    <t>TQ</t>
  </si>
  <si>
    <t>Thousand Feet</t>
  </si>
  <si>
    <t>TR</t>
  </si>
  <si>
    <t>Ten Square Feet</t>
  </si>
  <si>
    <t>TS</t>
  </si>
  <si>
    <t>Thousand Square Feet</t>
  </si>
  <si>
    <t>TT</t>
  </si>
  <si>
    <t>Thousand Linear Meters</t>
  </si>
  <si>
    <t>TU</t>
  </si>
  <si>
    <t>Thousand Linear Yards</t>
  </si>
  <si>
    <t>TV</t>
  </si>
  <si>
    <t>Thousand Kilograms</t>
  </si>
  <si>
    <t>TW</t>
  </si>
  <si>
    <t>Thousand Sheets</t>
  </si>
  <si>
    <t>TX</t>
  </si>
  <si>
    <t>Troy Pound</t>
  </si>
  <si>
    <t>TY</t>
  </si>
  <si>
    <t>Tray</t>
  </si>
  <si>
    <t>TZ</t>
  </si>
  <si>
    <t>Thousand Cubic Feet</t>
  </si>
  <si>
    <t>U1</t>
  </si>
  <si>
    <t>Treatments</t>
  </si>
  <si>
    <t>U2</t>
  </si>
  <si>
    <t>Tablet</t>
  </si>
  <si>
    <t>U3</t>
  </si>
  <si>
    <t>Ten</t>
  </si>
  <si>
    <t>U5</t>
  </si>
  <si>
    <t>Two Hundred Fifty</t>
  </si>
  <si>
    <t>UA</t>
  </si>
  <si>
    <t>Torr</t>
  </si>
  <si>
    <t>UB</t>
  </si>
  <si>
    <t>Telecommunications Lines in Service - Average</t>
  </si>
  <si>
    <t>UC</t>
  </si>
  <si>
    <t>Telecommunications Ports</t>
  </si>
  <si>
    <t>UD</t>
  </si>
  <si>
    <t>Tenth Minutes</t>
  </si>
  <si>
    <t>UE</t>
  </si>
  <si>
    <t>Tenth Hours</t>
  </si>
  <si>
    <t>UF</t>
  </si>
  <si>
    <t>Usage per Telecommunications Line - Average</t>
  </si>
  <si>
    <t>UH</t>
  </si>
  <si>
    <t>Ten Thousand Yards</t>
  </si>
  <si>
    <t>UL</t>
  </si>
  <si>
    <t>Unitless</t>
  </si>
  <si>
    <t>UM</t>
  </si>
  <si>
    <t>Million Units</t>
  </si>
  <si>
    <t>UN</t>
  </si>
  <si>
    <t>Unit</t>
  </si>
  <si>
    <t>UT</t>
  </si>
  <si>
    <t>VA</t>
  </si>
  <si>
    <t>VC</t>
  </si>
  <si>
    <t>Five Hundred</t>
  </si>
  <si>
    <t>VI</t>
  </si>
  <si>
    <t>Vial</t>
  </si>
  <si>
    <t>VS</t>
  </si>
  <si>
    <t>Visit</t>
  </si>
  <si>
    <t>VT</t>
  </si>
  <si>
    <t>W2</t>
  </si>
  <si>
    <t>Wet Kilo</t>
  </si>
  <si>
    <t>WA</t>
  </si>
  <si>
    <t>Watts per Kilogram</t>
  </si>
  <si>
    <t>WB</t>
  </si>
  <si>
    <t>Wet Pound</t>
  </si>
  <si>
    <t>WE</t>
  </si>
  <si>
    <t>Wet Ton</t>
  </si>
  <si>
    <t>WG</t>
  </si>
  <si>
    <t>Wine Gallon</t>
  </si>
  <si>
    <t>WH</t>
  </si>
  <si>
    <t>Wheel</t>
  </si>
  <si>
    <t>WI</t>
  </si>
  <si>
    <t>Weight per Square Inch</t>
  </si>
  <si>
    <t>WK</t>
  </si>
  <si>
    <t>Week</t>
  </si>
  <si>
    <t>WM</t>
  </si>
  <si>
    <t>Working Months</t>
  </si>
  <si>
    <t>WP</t>
  </si>
  <si>
    <t>Pennyweight</t>
  </si>
  <si>
    <t>WR</t>
  </si>
  <si>
    <t>Wrap</t>
  </si>
  <si>
    <t>WW</t>
  </si>
  <si>
    <t>Milliliters of Water</t>
  </si>
  <si>
    <t>X1</t>
  </si>
  <si>
    <t>Chains (Land Survey)</t>
  </si>
  <si>
    <t>YD</t>
  </si>
  <si>
    <t>Yard</t>
  </si>
  <si>
    <t>YL</t>
  </si>
  <si>
    <t>100 Lineal Yards</t>
  </si>
  <si>
    <t>YR</t>
  </si>
  <si>
    <t>Years</t>
  </si>
  <si>
    <t>YT</t>
  </si>
  <si>
    <t>Ten Yards</t>
  </si>
  <si>
    <t>Z1</t>
  </si>
  <si>
    <t>Lift Van</t>
  </si>
  <si>
    <t>Z2</t>
  </si>
  <si>
    <t>Chest</t>
  </si>
  <si>
    <t>Z3</t>
  </si>
  <si>
    <t>Cask</t>
  </si>
  <si>
    <t>Z4</t>
  </si>
  <si>
    <t>Hogshead</t>
  </si>
  <si>
    <t>Z5</t>
  </si>
  <si>
    <t>Lug</t>
  </si>
  <si>
    <t>Z6</t>
  </si>
  <si>
    <t>Conference Points</t>
  </si>
  <si>
    <t>Z8</t>
  </si>
  <si>
    <t>Newspaper Agate Line</t>
  </si>
  <si>
    <t>ZP</t>
  </si>
  <si>
    <t>Page</t>
  </si>
  <si>
    <t>ZZ</t>
  </si>
  <si>
    <t>Mutually Defined</t>
  </si>
  <si>
    <t>None</t>
  </si>
  <si>
    <t>GSA Pricing</t>
  </si>
  <si>
    <t>Application</t>
  </si>
  <si>
    <t>Tier 2 (T2) Non-Sensitive Public Trust Positions - Moderate Risk</t>
  </si>
  <si>
    <t>Tier 1 (T1) Non-Sensitive Positions - Low Risk</t>
  </si>
  <si>
    <t>Tier 5 (T5) National Security Positions - Top Secret Clearance</t>
  </si>
  <si>
    <t>518210C</t>
  </si>
  <si>
    <t>Nebraska</t>
  </si>
  <si>
    <t>Alaska</t>
  </si>
  <si>
    <t>Nevada</t>
  </si>
  <si>
    <t>Arizona</t>
  </si>
  <si>
    <t>New Hampshire</t>
  </si>
  <si>
    <t>Arkansas</t>
  </si>
  <si>
    <t>New Jersey</t>
  </si>
  <si>
    <t>California</t>
  </si>
  <si>
    <t>New Mexico</t>
  </si>
  <si>
    <t>Colorado</t>
  </si>
  <si>
    <t>New York</t>
  </si>
  <si>
    <t>Connecticut</t>
  </si>
  <si>
    <t>North Carolina</t>
  </si>
  <si>
    <t>Delaware</t>
  </si>
  <si>
    <t>North Dakota</t>
  </si>
  <si>
    <t>District of Columbia</t>
  </si>
  <si>
    <t>Ohio</t>
  </si>
  <si>
    <t>OH</t>
  </si>
  <si>
    <t>Florida</t>
  </si>
  <si>
    <t>Oklahoma</t>
  </si>
  <si>
    <t>OK</t>
  </si>
  <si>
    <t>Georgia</t>
  </si>
  <si>
    <t>Oregon</t>
  </si>
  <si>
    <t>OR</t>
  </si>
  <si>
    <t>Hawaii</t>
  </si>
  <si>
    <t>Pennsylvania</t>
  </si>
  <si>
    <t>Idaho</t>
  </si>
  <si>
    <t>ID</t>
  </si>
  <si>
    <t>Puerto Rico</t>
  </si>
  <si>
    <t>Illinois</t>
  </si>
  <si>
    <t>Rhode Island</t>
  </si>
  <si>
    <t>Indiana</t>
  </si>
  <si>
    <t>South Carolina</t>
  </si>
  <si>
    <t>Iowa</t>
  </si>
  <si>
    <t>South Dakota</t>
  </si>
  <si>
    <t>Kansas</t>
  </si>
  <si>
    <t>Tennessee</t>
  </si>
  <si>
    <t>Kentucky</t>
  </si>
  <si>
    <t>KY</t>
  </si>
  <si>
    <t>Texas</t>
  </si>
  <si>
    <t>Louisiana</t>
  </si>
  <si>
    <t>Utah</t>
  </si>
  <si>
    <t>Maine</t>
  </si>
  <si>
    <t>Vermont</t>
  </si>
  <si>
    <t>Maryland</t>
  </si>
  <si>
    <t>Virginia</t>
  </si>
  <si>
    <t>Massachusetts</t>
  </si>
  <si>
    <t>Virgin Islands</t>
  </si>
  <si>
    <t>Michigan</t>
  </si>
  <si>
    <t>Washington</t>
  </si>
  <si>
    <t>Minnesota</t>
  </si>
  <si>
    <t>West Virginia</t>
  </si>
  <si>
    <t>WV</t>
  </si>
  <si>
    <t>Mississippi</t>
  </si>
  <si>
    <t>Wisconsin</t>
  </si>
  <si>
    <t>Missouri</t>
  </si>
  <si>
    <t>Wyoming</t>
  </si>
  <si>
    <t>WY</t>
  </si>
  <si>
    <t>Montana</t>
  </si>
  <si>
    <t>Alabama</t>
  </si>
  <si>
    <t>Abbrv</t>
  </si>
  <si>
    <t>Federated States of Micronesia</t>
  </si>
  <si>
    <t>Guam</t>
  </si>
  <si>
    <t>Marshall Islands</t>
  </si>
  <si>
    <t>Palau</t>
  </si>
  <si>
    <t>GU</t>
  </si>
  <si>
    <t>Northern Marianals</t>
  </si>
  <si>
    <t>Grouping</t>
  </si>
  <si>
    <t>Column</t>
  </si>
  <si>
    <r>
      <t>Glossary:</t>
    </r>
    <r>
      <rPr>
        <sz val="24"/>
        <color rgb="FF000000"/>
        <rFont val="Arial"/>
        <family val="2"/>
      </rPr>
      <t> </t>
    </r>
  </si>
  <si>
    <t>HR Support: Pre Employment Background Investigations</t>
  </si>
  <si>
    <t>541214HR</t>
  </si>
  <si>
    <t>Compensation and Benefits</t>
  </si>
  <si>
    <t>Agency Human Capital Evaluation</t>
  </si>
  <si>
    <t>Talent Acquisition</t>
  </si>
  <si>
    <t>Separation and Retirement</t>
  </si>
  <si>
    <t>541611W</t>
  </si>
  <si>
    <t>Workforce Analytics and Employee Records</t>
  </si>
  <si>
    <t>541612EPM</t>
  </si>
  <si>
    <t>Employee Performance Management</t>
  </si>
  <si>
    <t>541612ER</t>
  </si>
  <si>
    <t>Employee Relations</t>
  </si>
  <si>
    <t>541612HC</t>
  </si>
  <si>
    <t>Agency Human Capital Strategy, Policy and Operations</t>
  </si>
  <si>
    <t>541612LR</t>
  </si>
  <si>
    <t>Labor Relations</t>
  </si>
  <si>
    <t>561EEO</t>
  </si>
  <si>
    <t>EEO Services</t>
  </si>
  <si>
    <t>611430TD</t>
  </si>
  <si>
    <t>Talent Development</t>
  </si>
  <si>
    <t>624SS</t>
  </si>
  <si>
    <t>Social Services, Professional Counseling and Veterans' Readjustment and Behavioral Health Services</t>
  </si>
  <si>
    <t>Periodicals, Subscriptions, Online Book Selling and Lending Library Services</t>
  </si>
  <si>
    <t>Editorial, Publishing, and Library Media Services</t>
  </si>
  <si>
    <t>339940SVC</t>
  </si>
  <si>
    <t>Office Supply Support Services</t>
  </si>
  <si>
    <t>Fitness Center Management Services</t>
  </si>
  <si>
    <t>Personal Trainer and Aerobic/Cardio Class Leader/Instructor</t>
  </si>
  <si>
    <t>541614CF</t>
  </si>
  <si>
    <t>Comprehensive Furniture Management Services</t>
  </si>
  <si>
    <t>339113H</t>
  </si>
  <si>
    <t>Healthcare Furniture</t>
  </si>
  <si>
    <t>337121H</t>
  </si>
  <si>
    <t>Household, Dormitory &amp; Quarters Furniture</t>
  </si>
  <si>
    <t>Complete Daycare, Preschool and Classroom Solutions</t>
  </si>
  <si>
    <t>Institutional Furniture</t>
  </si>
  <si>
    <t>337127INT</t>
  </si>
  <si>
    <t>International Furniture Products</t>
  </si>
  <si>
    <t>33721T</t>
  </si>
  <si>
    <t>Training Room, Auditorium and Theater Furniture</t>
  </si>
  <si>
    <t>Office Furniture</t>
  </si>
  <si>
    <t>337121P</t>
  </si>
  <si>
    <t>Packaged Household Dormitory and Quarters Furniture</t>
  </si>
  <si>
    <t>33721P</t>
  </si>
  <si>
    <t>Packaged Office Furniture</t>
  </si>
  <si>
    <t>541990AV</t>
  </si>
  <si>
    <t>Professional Audio/Video Services</t>
  </si>
  <si>
    <t>Document Production On-site and Off-site Services</t>
  </si>
  <si>
    <t>Document Destruction Services</t>
  </si>
  <si>
    <t>518210DC</t>
  </si>
  <si>
    <t>Document Conversion Services</t>
  </si>
  <si>
    <t>541611LIT</t>
  </si>
  <si>
    <t>Litigation Support Services</t>
  </si>
  <si>
    <t>561499M</t>
  </si>
  <si>
    <t>Mail Management, Systems, Processing Equipment and Related Solutions</t>
  </si>
  <si>
    <t>811212R</t>
  </si>
  <si>
    <t>Repair of Government-Owned Equipment (for equipment NOT under Maintenance Service Agreement)</t>
  </si>
  <si>
    <t>811212SA</t>
  </si>
  <si>
    <t>Maintenance Service Agreement For Office Equipment</t>
  </si>
  <si>
    <t>541611O</t>
  </si>
  <si>
    <t>Office Management Needs Assessment and Analysis Services</t>
  </si>
  <si>
    <t>541614OR</t>
  </si>
  <si>
    <t>Office Relocation and Reconfiguration</t>
  </si>
  <si>
    <t>3D Printing Solutions and Additive Manufacturing Solutions</t>
  </si>
  <si>
    <t>333316F</t>
  </si>
  <si>
    <t>Flat Rate Monthly Fee for Copiers (to include Analog, Digital, Multifunctional and Engineer Copiers)</t>
  </si>
  <si>
    <t>532420C</t>
  </si>
  <si>
    <t>Copier Rental Solutions</t>
  </si>
  <si>
    <t>532420LC</t>
  </si>
  <si>
    <t>Operating Lease Plan For Copiers</t>
  </si>
  <si>
    <t>532420LT</t>
  </si>
  <si>
    <t>LTOP &amp; Operating Lease Plan for all Non-Copier Office Machinery</t>
  </si>
  <si>
    <t>532420LTOP</t>
  </si>
  <si>
    <t>Lease to Ownership Plans (LTOP) Copier</t>
  </si>
  <si>
    <t>541611MPS</t>
  </si>
  <si>
    <t>Managed Print Services</t>
  </si>
  <si>
    <t>493110RM</t>
  </si>
  <si>
    <t>Physical Records Management Services</t>
  </si>
  <si>
    <t>518210ERM</t>
  </si>
  <si>
    <t>Electronics Records Management Solutions</t>
  </si>
  <si>
    <t>561210FAC</t>
  </si>
  <si>
    <t>Surface Preparation</t>
  </si>
  <si>
    <t>Grounds Maintenance</t>
  </si>
  <si>
    <t>541690E</t>
  </si>
  <si>
    <t>561210FS</t>
  </si>
  <si>
    <t>Facilities Support Services</t>
  </si>
  <si>
    <t>Smart Buildings Systems Integration</t>
  </si>
  <si>
    <t>561210SB</t>
  </si>
  <si>
    <t>Smart Buildings Systems Integrator</t>
  </si>
  <si>
    <t>811310MR</t>
  </si>
  <si>
    <t>Machine and Equipment Maintenance Repair</t>
  </si>
  <si>
    <t>Roofing Products and Services Solutions</t>
  </si>
  <si>
    <t>Leased Equipment and Accessories</t>
  </si>
  <si>
    <t>Maintenance and Repair Shop Equipment</t>
  </si>
  <si>
    <t>532490L</t>
  </si>
  <si>
    <t>Laboratory Maintenance, Repair, Leasing and Warranties</t>
  </si>
  <si>
    <t>532490ESA</t>
  </si>
  <si>
    <t>Equipment Service Agreements</t>
  </si>
  <si>
    <t>611430TTS</t>
  </si>
  <si>
    <t>Technical Training And Support (TTS)</t>
  </si>
  <si>
    <t>Testing Laboratory Services</t>
  </si>
  <si>
    <t>561621H</t>
  </si>
  <si>
    <t>Harbor/Waterfront Security Products and Services and Professional Marine Security Services</t>
  </si>
  <si>
    <t>Canine Training, Handling, and Caging Products and Services</t>
  </si>
  <si>
    <t>Protective Service Occupations</t>
  </si>
  <si>
    <t>541330L</t>
  </si>
  <si>
    <t>Security System Integration, Design, Management, and Life Cycle Support</t>
  </si>
  <si>
    <t>541330SEC</t>
  </si>
  <si>
    <t>541990L</t>
  </si>
  <si>
    <t>Professional Law Enforcement Services</t>
  </si>
  <si>
    <t>611430ST</t>
  </si>
  <si>
    <t>Security Training</t>
  </si>
  <si>
    <t>54151ECOM</t>
  </si>
  <si>
    <t>Electronic Commerce and Subscription Services</t>
  </si>
  <si>
    <t>54151HACS</t>
  </si>
  <si>
    <t>Highly Adaptive Cybersecurity Services (HACS)</t>
  </si>
  <si>
    <t>54151HEAL</t>
  </si>
  <si>
    <t>Health Information Technology Services</t>
  </si>
  <si>
    <t>54151S</t>
  </si>
  <si>
    <t>Information Technology Professional Services</t>
  </si>
  <si>
    <t>Software Maintenance Services</t>
  </si>
  <si>
    <t>Automated Contact Center Solutions (ACCS)</t>
  </si>
  <si>
    <t>Cloud and Cloud-Related IT Professional Services</t>
  </si>
  <si>
    <t>541370GEO</t>
  </si>
  <si>
    <t>Earth Observation Solutions</t>
  </si>
  <si>
    <t>541519ICAM</t>
  </si>
  <si>
    <t>Identity, Credentialing and Access Management (ICAM)</t>
  </si>
  <si>
    <t>541519PIV</t>
  </si>
  <si>
    <t>Homeland Security Presidential Directive 12 Product and Service Components</t>
  </si>
  <si>
    <t>541519PKI</t>
  </si>
  <si>
    <t>Public Key Infrastructure (PKI) Shared Service Providers (PKI SSP) Program</t>
  </si>
  <si>
    <t>Information Technology Training</t>
  </si>
  <si>
    <t>Wireless Mobility Solutions -</t>
  </si>
  <si>
    <t>Commercial Satellite Communications Solutions (COMSATCOM)</t>
  </si>
  <si>
    <t>Management and Financial Consulting, Acquisition and Grants Management Support, and Business Program and Project Management Services</t>
  </si>
  <si>
    <t>Business Information Services (BIS)</t>
  </si>
  <si>
    <t>Hazardous Waste Disposal Services</t>
  </si>
  <si>
    <t>562910REM</t>
  </si>
  <si>
    <t>Environmental Remediation Services</t>
  </si>
  <si>
    <t>Environmental Consulting Services</t>
  </si>
  <si>
    <t>Financial Advising, Loan Servicing and Asset Management Services</t>
  </si>
  <si>
    <t>Financial Asset Resolution Services</t>
  </si>
  <si>
    <t>Auditing Services</t>
  </si>
  <si>
    <t>Payroll Services</t>
  </si>
  <si>
    <t>Budget and Financial Management Services</t>
  </si>
  <si>
    <t>Debt Collection Services</t>
  </si>
  <si>
    <t>Data Breach Response and Identity Protection</t>
  </si>
  <si>
    <t>541990RISK</t>
  </si>
  <si>
    <t>Risk Assessment and Mitigation Services</t>
  </si>
  <si>
    <t>Translation and Interpretation Services</t>
  </si>
  <si>
    <t>Linguistic Training and Education</t>
  </si>
  <si>
    <t>Professional Legal Services</t>
  </si>
  <si>
    <t>Deployment, Distribution and Transportation Logistics Services:</t>
  </si>
  <si>
    <t>541614SVC</t>
  </si>
  <si>
    <t>Supply and Value Chain Management</t>
  </si>
  <si>
    <t>Video/Film Production</t>
  </si>
  <si>
    <t>Graphic Design Services</t>
  </si>
  <si>
    <t>Web Based Marketing</t>
  </si>
  <si>
    <t>Marketing Consulting Services</t>
  </si>
  <si>
    <t>Advertising Services</t>
  </si>
  <si>
    <t>Public Relations Services</t>
  </si>
  <si>
    <t>Marketing Research and Analysis</t>
  </si>
  <si>
    <t>Conference, Meeting, Event and Trade Show Planning Services</t>
  </si>
  <si>
    <t>541810ODC</t>
  </si>
  <si>
    <t>Other Direct Costs for Marketing and Public Relations Services</t>
  </si>
  <si>
    <t>Engineering Research and Development and Strategic Planning</t>
  </si>
  <si>
    <t>541330ENG</t>
  </si>
  <si>
    <t>Engineering Services</t>
  </si>
  <si>
    <t>Engineering System Design and Integration Services</t>
  </si>
  <si>
    <t>541370GIS</t>
  </si>
  <si>
    <t>Geographic Information Systems (GIS) Services</t>
  </si>
  <si>
    <t>Professional and Management Development Training</t>
  </si>
  <si>
    <t>Flight Training</t>
  </si>
  <si>
    <t>Educational Support Services</t>
  </si>
  <si>
    <t>611TRAINAW</t>
  </si>
  <si>
    <t xml:space="preserve">Defense Acquisition Workforce Improvement Act (DAWIA) and Federal Acquisition Certification in Contracting (FAC-C) Professional Development Training for Acquisition Workforce Personnel
</t>
  </si>
  <si>
    <t>Installation and Site Preparation Services</t>
  </si>
  <si>
    <t>Service Contract Labor Standards Description</t>
  </si>
  <si>
    <t>Commercial Labor Category</t>
  </si>
  <si>
    <t>High School</t>
  </si>
  <si>
    <t>Associates</t>
  </si>
  <si>
    <t>Bachelors</t>
  </si>
  <si>
    <t>Masters</t>
  </si>
  <si>
    <t>Ph. D.</t>
  </si>
  <si>
    <t>Link to VSC Lookup Tables</t>
  </si>
  <si>
    <t>Ground Transportation</t>
  </si>
  <si>
    <t>Employee Relocation Solution</t>
  </si>
  <si>
    <t>Marine Craft Repairing</t>
  </si>
  <si>
    <t>Marine Craft</t>
  </si>
  <si>
    <t>Aircraft Components, Maintenance, Repair Services, Extended Warranties, And Maintenance Agreements</t>
  </si>
  <si>
    <t>Software Licenses</t>
  </si>
  <si>
    <t>Long Term Lodging</t>
  </si>
  <si>
    <t>Automotive equipment rental and leasing, Rental Supplemental Vehicle Program (RSVP)</t>
  </si>
  <si>
    <t>Leasing of Passenger Cars, SUVs, Vans, and Light Trucks</t>
  </si>
  <si>
    <t>Leased Heavy Duty Vehicles</t>
  </si>
  <si>
    <t>Rental and Leasing of Hardware Store Products</t>
  </si>
  <si>
    <t>Integrated Logistics Support</t>
  </si>
  <si>
    <t>Travel Agent Services</t>
  </si>
  <si>
    <t>Travel Consulting Services</t>
  </si>
  <si>
    <t>Maintenance of Equipment, Repair Services and/or Repair/Spare Parts</t>
  </si>
  <si>
    <t>333923S</t>
  </si>
  <si>
    <t>Scaffolding, Work, and Service Platforms</t>
  </si>
  <si>
    <t>336612R</t>
  </si>
  <si>
    <t>Recreational Watercraft</t>
  </si>
  <si>
    <t>481211B</t>
  </si>
  <si>
    <t>Air Charter Services - Brokers</t>
  </si>
  <si>
    <t>481211O</t>
  </si>
  <si>
    <t>Air Charter Services - Owner Operated</t>
  </si>
  <si>
    <t>532420L</t>
  </si>
  <si>
    <t>Leasing of new electronic equipment</t>
  </si>
  <si>
    <t>532420R</t>
  </si>
  <si>
    <t>Daily/Short Term Rental of IT Equipment</t>
  </si>
  <si>
    <t>532490P</t>
  </si>
  <si>
    <t>Lease/Rental of Pre-Engineered/Prefabricated Buildings and Structures</t>
  </si>
  <si>
    <t>541511T</t>
  </si>
  <si>
    <t>Employee Relocation Management Software</t>
  </si>
  <si>
    <t>541519CDM</t>
  </si>
  <si>
    <t>Continuous Diagnostics and Mitigation (CDM) Tools</t>
  </si>
  <si>
    <t>541612OPM</t>
  </si>
  <si>
    <t>Private Shared Service Center for Core HR Services</t>
  </si>
  <si>
    <t>541612PSSC</t>
  </si>
  <si>
    <t>Private Shared Service Center for HR Services</t>
  </si>
  <si>
    <t>Energy Consulting Services</t>
  </si>
  <si>
    <t>Complete Facilities Maintenance and Management</t>
  </si>
  <si>
    <t>561599L</t>
  </si>
  <si>
    <t>Lodging Negotiations and Management Services</t>
  </si>
  <si>
    <t>ANCILLARY</t>
  </si>
  <si>
    <t>Ancillary Supplies and Services</t>
  </si>
  <si>
    <t>ANCRA</t>
  </si>
  <si>
    <t>Ancillary Repair and Alterations</t>
  </si>
  <si>
    <t>NEW</t>
  </si>
  <si>
    <t>Introduction of New Supplies and Services</t>
  </si>
  <si>
    <t>OLM</t>
  </si>
  <si>
    <t>Order-Level Materials (OLM)</t>
  </si>
  <si>
    <t>Virtual</t>
  </si>
  <si>
    <t>Domestic</t>
  </si>
  <si>
    <t>Overseas</t>
  </si>
  <si>
    <t>Domestic and Overseas</t>
  </si>
  <si>
    <t>Customer Facility</t>
  </si>
  <si>
    <t>Language Services</t>
  </si>
  <si>
    <t>Yes</t>
  </si>
  <si>
    <t>No</t>
  </si>
  <si>
    <t>High School Equivalent</t>
  </si>
  <si>
    <t>Junior</t>
  </si>
  <si>
    <t>Journeyman</t>
  </si>
  <si>
    <t>Senior</t>
  </si>
  <si>
    <t>Format</t>
  </si>
  <si>
    <t>Text</t>
  </si>
  <si>
    <t>Choose from drop down list</t>
  </si>
  <si>
    <t>Text
ex. Apple, Banana, Grapefruit, Pineapple and mango, Papaya</t>
  </si>
  <si>
    <t>AG</t>
  </si>
  <si>
    <t>Country of Origin - ISO-2 Codes</t>
  </si>
  <si>
    <t>Territory Name</t>
  </si>
  <si>
    <t>(Waiver Required) Andorra</t>
  </si>
  <si>
    <t xml:space="preserve">(Waiver Required) United Arab Emirates (the) </t>
  </si>
  <si>
    <t>Afghanistan</t>
  </si>
  <si>
    <t>Antigua and Barbuda</t>
  </si>
  <si>
    <t>(Waiver Required) Anguilla</t>
  </si>
  <si>
    <t>(Waiver Required) Albania</t>
  </si>
  <si>
    <t>Armenia</t>
  </si>
  <si>
    <t>AO</t>
  </si>
  <si>
    <t>Angola</t>
  </si>
  <si>
    <t>(Waiver Required) Antarctica</t>
  </si>
  <si>
    <t>(Waiver Required) Argentina</t>
  </si>
  <si>
    <t>(Waiver Required) American Samoa</t>
  </si>
  <si>
    <t>Austria</t>
  </si>
  <si>
    <t>Australia</t>
  </si>
  <si>
    <t>Aruba</t>
  </si>
  <si>
    <t>(Waiver Required) Azerbaijan</t>
  </si>
  <si>
    <t xml:space="preserve">(Waiver Required) Bosnia and Herzegovina </t>
  </si>
  <si>
    <t>Barbados</t>
  </si>
  <si>
    <t>Bangladesh</t>
  </si>
  <si>
    <t>Belgium</t>
  </si>
  <si>
    <t>Burkina Faso</t>
  </si>
  <si>
    <t>Bulgaria</t>
  </si>
  <si>
    <t>Bahrain</t>
  </si>
  <si>
    <t>Burundi</t>
  </si>
  <si>
    <t>Benin</t>
  </si>
  <si>
    <t>(Waiver Required) Saint Barthélemy</t>
  </si>
  <si>
    <t>(Waiver Required) Bermuda</t>
  </si>
  <si>
    <t>(Waiver Required) Brunei Darussalam</t>
  </si>
  <si>
    <t>(Waiver Required) Bolivia (Plurinational State of)</t>
  </si>
  <si>
    <t>Bonaire, Sint Eustatius and Saba</t>
  </si>
  <si>
    <t>(Waiver Required) Brazil</t>
  </si>
  <si>
    <t>Bahamas (the)</t>
  </si>
  <si>
    <t>Bhutan</t>
  </si>
  <si>
    <t>(Waiver Required) Bouvet Island</t>
  </si>
  <si>
    <t>(Waiver Required) Botswana</t>
  </si>
  <si>
    <t>(Waiver Required) Belarus</t>
  </si>
  <si>
    <t>Belize</t>
  </si>
  <si>
    <t>Canada</t>
  </si>
  <si>
    <t>(Waiver Required) Cocos (Keeling) Islands (the)</t>
  </si>
  <si>
    <t>Congo (the Democratic Republic of the)</t>
  </si>
  <si>
    <t>Central African Republic (the)</t>
  </si>
  <si>
    <t>(Waiver Required) Congo (the)</t>
  </si>
  <si>
    <t>Switzerland</t>
  </si>
  <si>
    <t>(Waiver Required) Côte d'Ivoire</t>
  </si>
  <si>
    <t>(Waiver Required) Cook Islands (the)</t>
  </si>
  <si>
    <t>Chile</t>
  </si>
  <si>
    <t>(Waiver Required) Cameroon</t>
  </si>
  <si>
    <t>(Waiver Required) China</t>
  </si>
  <si>
    <t>Colombia</t>
  </si>
  <si>
    <t>Costa Rica</t>
  </si>
  <si>
    <t>(Waiver Required) Cabo Verde</t>
  </si>
  <si>
    <t>Curaçao</t>
  </si>
  <si>
    <t>(Waiver Required) Christmas Island</t>
  </si>
  <si>
    <t>Cyprus</t>
  </si>
  <si>
    <t>Czechia</t>
  </si>
  <si>
    <t>Germany</t>
  </si>
  <si>
    <t>Djibouti</t>
  </si>
  <si>
    <t>Denmark</t>
  </si>
  <si>
    <t>Dominica</t>
  </si>
  <si>
    <t>Dominican Republic (the)</t>
  </si>
  <si>
    <t>(Waiver Required) Algeria</t>
  </si>
  <si>
    <t>(Waiver Required) Ecuador</t>
  </si>
  <si>
    <t>EE</t>
  </si>
  <si>
    <t>Estonia</t>
  </si>
  <si>
    <t>EG</t>
  </si>
  <si>
    <t>(Waiver Required) Egypt</t>
  </si>
  <si>
    <t>EH</t>
  </si>
  <si>
    <t>(Waiver Required) Western Sahara</t>
  </si>
  <si>
    <t>ER</t>
  </si>
  <si>
    <t>Eritrea</t>
  </si>
  <si>
    <t>ES</t>
  </si>
  <si>
    <t>Spain</t>
  </si>
  <si>
    <t>ET</t>
  </si>
  <si>
    <t>Ethiopia</t>
  </si>
  <si>
    <t>FI</t>
  </si>
  <si>
    <t>Finland</t>
  </si>
  <si>
    <t>FJ</t>
  </si>
  <si>
    <t>(Waiver Required) Fiji</t>
  </si>
  <si>
    <t>FK</t>
  </si>
  <si>
    <t>(Waiver Required) Falkland Islands (the) [Malvinas]</t>
  </si>
  <si>
    <t>(Waiver Required) Micronesia (Federated States of)</t>
  </si>
  <si>
    <t>(Waiver Required) Faroe Islands (the)</t>
  </si>
  <si>
    <t>France</t>
  </si>
  <si>
    <t>(Waiver Required) Gabon</t>
  </si>
  <si>
    <t>United Kingdom of Great Britain and Northern Ireland (the)</t>
  </si>
  <si>
    <t>Grenada</t>
  </si>
  <si>
    <t>(Waiver Required) Georgia</t>
  </si>
  <si>
    <t>(Waiver Required) French Guiana</t>
  </si>
  <si>
    <t>(Waiver Required) Guernsey</t>
  </si>
  <si>
    <t>(Waiver Required) Ghana</t>
  </si>
  <si>
    <t>(Waiver Required) Gibraltar</t>
  </si>
  <si>
    <t>(Waiver Required) Greenland</t>
  </si>
  <si>
    <t>Gambia (the)</t>
  </si>
  <si>
    <t>Guinea</t>
  </si>
  <si>
    <t>(Waiver Required) Guadeloupe</t>
  </si>
  <si>
    <t>Equatorial Guinea</t>
  </si>
  <si>
    <t>Greece</t>
  </si>
  <si>
    <t>South Georgia and the South Sandwich Islands</t>
  </si>
  <si>
    <t>Guatemala</t>
  </si>
  <si>
    <t>(Waiver Required) Guam</t>
  </si>
  <si>
    <t>Guinea-Bissau</t>
  </si>
  <si>
    <t>Guyana</t>
  </si>
  <si>
    <t>Hong Kong</t>
  </si>
  <si>
    <t>(Waiver Required) Heard Island and McDonald Islands</t>
  </si>
  <si>
    <t>Honduras</t>
  </si>
  <si>
    <t>Croatia</t>
  </si>
  <si>
    <t>Haiti</t>
  </si>
  <si>
    <t>Hungary</t>
  </si>
  <si>
    <t>(Waiver Required) Indonesia</t>
  </si>
  <si>
    <t>Ireland</t>
  </si>
  <si>
    <t>Israel</t>
  </si>
  <si>
    <t>(Waiver Required) Isle of Man</t>
  </si>
  <si>
    <t>(Waiver Required) India</t>
  </si>
  <si>
    <t>IO</t>
  </si>
  <si>
    <t>(Waiver Required) British Indian Ocean Territory (the)</t>
  </si>
  <si>
    <t>IQ</t>
  </si>
  <si>
    <t>(Waiver Required) Iraq</t>
  </si>
  <si>
    <t>IS</t>
  </si>
  <si>
    <t>Iceland</t>
  </si>
  <si>
    <t>Italy</t>
  </si>
  <si>
    <t>(Waiver Required) Jersey</t>
  </si>
  <si>
    <t>Jamaica</t>
  </si>
  <si>
    <t>(Waiver Required) Jordan</t>
  </si>
  <si>
    <t>JP</t>
  </si>
  <si>
    <t>Japan</t>
  </si>
  <si>
    <t>(Waiver Required) Kenya</t>
  </si>
  <si>
    <t>(Waiver Required) Kyrgyzstan</t>
  </si>
  <si>
    <t>Cambodia</t>
  </si>
  <si>
    <t>Kiribati</t>
  </si>
  <si>
    <t>Comoros (the)</t>
  </si>
  <si>
    <t>Saint Kitts and Nevis</t>
  </si>
  <si>
    <t>Korea (the Republic of)</t>
  </si>
  <si>
    <t>(Waiver Required) Kuwait</t>
  </si>
  <si>
    <t>(Waiver Required) Cayman Islands (the)</t>
  </si>
  <si>
    <t>KZ</t>
  </si>
  <si>
    <t>(Waiver Required) Kazakhstan</t>
  </si>
  <si>
    <t>Lao People's Democratic Republic (the)</t>
  </si>
  <si>
    <t>(Waiver Required) Lebanon</t>
  </si>
  <si>
    <t>Saint Lucia</t>
  </si>
  <si>
    <t>Liechtenstein</t>
  </si>
  <si>
    <t>(Waiver Required) Sri Lanka</t>
  </si>
  <si>
    <t>Liberia</t>
  </si>
  <si>
    <t>Lesotho</t>
  </si>
  <si>
    <t>Lithuania</t>
  </si>
  <si>
    <t>LU</t>
  </si>
  <si>
    <t>Luxembourg</t>
  </si>
  <si>
    <t>LV</t>
  </si>
  <si>
    <t>Latvia</t>
  </si>
  <si>
    <t>(Waiver Required) Libya</t>
  </si>
  <si>
    <t>Morocco</t>
  </si>
  <si>
    <t>(Waiver Required) Monaco</t>
  </si>
  <si>
    <t>Moldova (the Republic of)</t>
  </si>
  <si>
    <t>Montenegro</t>
  </si>
  <si>
    <t>(Waiver Required) Saint Martin (French part)</t>
  </si>
  <si>
    <t>Madagascar</t>
  </si>
  <si>
    <t>(Waiver Required) Marshall Islands (the)  (Waiver Required</t>
  </si>
  <si>
    <t>(Waiver Required) North Macedonia</t>
  </si>
  <si>
    <t>Mali</t>
  </si>
  <si>
    <t>(Waiver Required) Mongolia</t>
  </si>
  <si>
    <t>(Waiver Required) Macao</t>
  </si>
  <si>
    <t>(Waiver Required) Northern Mariana Islands (the)</t>
  </si>
  <si>
    <t>(Waiver Required) Martinique</t>
  </si>
  <si>
    <t>Mauritania</t>
  </si>
  <si>
    <t>Montserrat</t>
  </si>
  <si>
    <t>Malta</t>
  </si>
  <si>
    <t>(Waiver Required) Mauritius</t>
  </si>
  <si>
    <t>(Waiver Required) Maldives</t>
  </si>
  <si>
    <t>Malawi</t>
  </si>
  <si>
    <t>Mexico</t>
  </si>
  <si>
    <t>(Waiver Required) Malaysia</t>
  </si>
  <si>
    <t>Mozambique</t>
  </si>
  <si>
    <t>(Waiver Required) Namibia</t>
  </si>
  <si>
    <t>(Waiver Required) New Caledonia</t>
  </si>
  <si>
    <t>Niger (the)</t>
  </si>
  <si>
    <t>(Waiver Required) Norfolk Island</t>
  </si>
  <si>
    <t>(Waiver Required) Nigeria</t>
  </si>
  <si>
    <t>Nicaragua</t>
  </si>
  <si>
    <t>Netherlands (the)</t>
  </si>
  <si>
    <t>NO</t>
  </si>
  <si>
    <t>Norway</t>
  </si>
  <si>
    <t>NP</t>
  </si>
  <si>
    <t>Nepal</t>
  </si>
  <si>
    <t>(Waiver Required) Nauru</t>
  </si>
  <si>
    <t>(Waiver Required) Niue</t>
  </si>
  <si>
    <t>NZ</t>
  </si>
  <si>
    <t>New Zealand</t>
  </si>
  <si>
    <t>OM</t>
  </si>
  <si>
    <t>Oman</t>
  </si>
  <si>
    <t>Panama</t>
  </si>
  <si>
    <t>Peru</t>
  </si>
  <si>
    <t>(Waiver Required) French Polynesia</t>
  </si>
  <si>
    <t>(Waiver Required) Papua New Guinea</t>
  </si>
  <si>
    <t>(Waiver Required) Philippines (the)</t>
  </si>
  <si>
    <t>(Waiver Required) Pakistan</t>
  </si>
  <si>
    <t>Poland</t>
  </si>
  <si>
    <t>(Waiver Required) Saint Pierre and Miquelon</t>
  </si>
  <si>
    <t>(Waiver Required) Pitcairn</t>
  </si>
  <si>
    <t>(Waiver Required) Puerto Rico</t>
  </si>
  <si>
    <t>(Waiver Required) Palestine, State of</t>
  </si>
  <si>
    <t>Portugal</t>
  </si>
  <si>
    <t>(Waiver Required) Palau</t>
  </si>
  <si>
    <t>(Waiver Required) Paraguay</t>
  </si>
  <si>
    <t>(Waiver Required) Qatar</t>
  </si>
  <si>
    <t>(Waiver Required) Réunion</t>
  </si>
  <si>
    <t>Romania</t>
  </si>
  <si>
    <t>(Waiver Required) Serbia</t>
  </si>
  <si>
    <t>(Waiver Required) Russian Federation (the)</t>
  </si>
  <si>
    <t>RW</t>
  </si>
  <si>
    <t>Rwanda</t>
  </si>
  <si>
    <t>(Waiver Required) Saudi Arabia</t>
  </si>
  <si>
    <t>Solomon Islands</t>
  </si>
  <si>
    <t>(Waiver Required) Seychelles</t>
  </si>
  <si>
    <t>Sweden</t>
  </si>
  <si>
    <t>Singapore</t>
  </si>
  <si>
    <t>(Waiver Required) Saint Helena, Ascension and Tristan da Cunha</t>
  </si>
  <si>
    <t>Slovenia</t>
  </si>
  <si>
    <t>(Waiver Required) Svalbard and Jan Mayen</t>
  </si>
  <si>
    <t>Slovakia</t>
  </si>
  <si>
    <t>Sierra Leone</t>
  </si>
  <si>
    <t>(Waiver Required) San Marino</t>
  </si>
  <si>
    <t>Senegal</t>
  </si>
  <si>
    <t>Somalia</t>
  </si>
  <si>
    <t>(Waiver Required) Suriname</t>
  </si>
  <si>
    <t>South Sudan</t>
  </si>
  <si>
    <t>Sao Tome and Principe</t>
  </si>
  <si>
    <t>El Salvador</t>
  </si>
  <si>
    <t>Sint Maarten (Dutch part)</t>
  </si>
  <si>
    <t>(Waiver Required) Syrian Arab Republic (the)</t>
  </si>
  <si>
    <t>(Waiver Required) Eswatini</t>
  </si>
  <si>
    <t>(Waiver Required) Turks and Caicos Islands (the)</t>
  </si>
  <si>
    <t>Chad</t>
  </si>
  <si>
    <t>(Waiver Required) French Southern Territories (the)</t>
  </si>
  <si>
    <t>Togo</t>
  </si>
  <si>
    <t>(Waiver Required) Thailand</t>
  </si>
  <si>
    <t>(Waiver Required) Tajikistan</t>
  </si>
  <si>
    <t>(Waiver Required) Tokelau</t>
  </si>
  <si>
    <t>(Waiver Required) Timor-Leste</t>
  </si>
  <si>
    <t>(Waiver Required) Turkmenistan</t>
  </si>
  <si>
    <t>(Waiver Required) Tunisia</t>
  </si>
  <si>
    <t>(Waiver Required) Tonga</t>
  </si>
  <si>
    <t>(Waiver Required) Turkey</t>
  </si>
  <si>
    <t>Trinidad and Tobago</t>
  </si>
  <si>
    <t>Tuvalu</t>
  </si>
  <si>
    <t>Taiwan (Province of China)</t>
  </si>
  <si>
    <t>Tanzania, the United Republic of</t>
  </si>
  <si>
    <t>Ukraine</t>
  </si>
  <si>
    <t>UG</t>
  </si>
  <si>
    <t>Uganda</t>
  </si>
  <si>
    <t>(Waiver Required) United States Minor Outlying Islands (the)</t>
  </si>
  <si>
    <t>US</t>
  </si>
  <si>
    <t>United States of America (the)</t>
  </si>
  <si>
    <t>UY</t>
  </si>
  <si>
    <t>(Waiver Required) Uruguay</t>
  </si>
  <si>
    <t>UZ</t>
  </si>
  <si>
    <t>(Waiver Required) Uzbekistan</t>
  </si>
  <si>
    <t>(Waiver Required) Holy See (the)</t>
  </si>
  <si>
    <t>Saint Vincent and the Grenadines</t>
  </si>
  <si>
    <t>VE</t>
  </si>
  <si>
    <t>(Waiver Required) Venezuela (Bolivarian Republic of)</t>
  </si>
  <si>
    <t>VG</t>
  </si>
  <si>
    <t>Virgin Islands (British)</t>
  </si>
  <si>
    <t>(Waiver Required) Virgin Islands (U.S.)</t>
  </si>
  <si>
    <t>VN</t>
  </si>
  <si>
    <t>(Waiver Required) Viet Nam</t>
  </si>
  <si>
    <t>VU</t>
  </si>
  <si>
    <t>Vanuatu</t>
  </si>
  <si>
    <t>WF</t>
  </si>
  <si>
    <t>(Waiver Required) Wallis and Futuna</t>
  </si>
  <si>
    <t>WS</t>
  </si>
  <si>
    <t>Samoa</t>
  </si>
  <si>
    <t>YE</t>
  </si>
  <si>
    <t>Yemen</t>
  </si>
  <si>
    <t>(Waiver Required) Mayotte</t>
  </si>
  <si>
    <t>ZA</t>
  </si>
  <si>
    <t>(Waiver Required) South Africa</t>
  </si>
  <si>
    <t>ZM</t>
  </si>
  <si>
    <t>Zambia</t>
  </si>
  <si>
    <t>ZW</t>
  </si>
  <si>
    <t>(Waiver Required) Zimbabwe</t>
  </si>
  <si>
    <t>Applies to Service Pricing, column V - Geographic Location, State</t>
  </si>
  <si>
    <t>EPA</t>
  </si>
  <si>
    <t>BLS SOC Description</t>
  </si>
  <si>
    <t>Tier 3 (T3) National Security Positions - Secret / Confidential Clearance</t>
  </si>
  <si>
    <t xml:space="preserve">Tier 4 (T4) Non-Sensitive Public Trust Positions - High Risk </t>
  </si>
  <si>
    <t>5 students</t>
  </si>
  <si>
    <t>20 students</t>
  </si>
  <si>
    <t>1-5 days</t>
  </si>
  <si>
    <t>General Training Track</t>
  </si>
  <si>
    <t>This is a description of training course</t>
  </si>
  <si>
    <t>HR Consultant</t>
  </si>
  <si>
    <t>Performs routine assignments associated with the implementation of…</t>
  </si>
  <si>
    <t>Contractual MFC</t>
  </si>
  <si>
    <t>Disassemble vehicle to address all collision related damage. Preform Collison repair. Reassemble vehicle</t>
  </si>
  <si>
    <t>Passenger Vehicle Body Repairer, Fiberglass</t>
  </si>
  <si>
    <t>2015-5557</t>
  </si>
  <si>
    <t>541330EMI</t>
  </si>
  <si>
    <t>Engineering Services Related to Military, Aerospace Equipment, Military Weapons, National Energy Policy Act of 1992, Marine Engineering or Naval Architecture</t>
  </si>
  <si>
    <t>Contractor Facility</t>
  </si>
  <si>
    <t xml:space="preserve"> </t>
  </si>
  <si>
    <t>level_of_expertise</t>
  </si>
  <si>
    <t>dol_wage_determination_number</t>
  </si>
  <si>
    <t>minimum_education</t>
  </si>
  <si>
    <t>minimum_years_of_experience</t>
  </si>
  <si>
    <t>education_and_experience_substitution</t>
  </si>
  <si>
    <t>required_certifications_or_licenses</t>
  </si>
  <si>
    <t>security_clearance_required</t>
  </si>
  <si>
    <t>minimum_security_clearance_level</t>
  </si>
  <si>
    <t>predominant_work_site</t>
  </si>
  <si>
    <t>domestic_and_or_overseas</t>
  </si>
  <si>
    <t>Fixed Price Service or Solution</t>
  </si>
  <si>
    <t>most_favored_customer_mfc</t>
  </si>
  <si>
    <t>discount_offered_to_mfc</t>
  </si>
  <si>
    <t>mfc_price</t>
  </si>
  <si>
    <t>unit_of_measure</t>
  </si>
  <si>
    <t>price_offered_to_gsa_excluding_iff</t>
  </si>
  <si>
    <t>price_offered_to_gsa_including_iff</t>
  </si>
  <si>
    <t>country</t>
  </si>
  <si>
    <t>state</t>
  </si>
  <si>
    <t>metropolitan_statistical_area</t>
  </si>
  <si>
    <t>city</t>
  </si>
  <si>
    <t>zip_code</t>
  </si>
  <si>
    <t>sin
(source VSC Lookup Tables, Column G, Values "A" and "T")
NOTE TO USERS: SINs below all share the industrial funding fee (IFF) of 0.75% and other MAS attributes from the solicitation.</t>
  </si>
  <si>
    <t>Courses and Training</t>
  </si>
  <si>
    <t>supporting_invoice_or_document_number_page_location</t>
  </si>
  <si>
    <t>catalog_item_type</t>
  </si>
  <si>
    <t>duration</t>
  </si>
  <si>
    <t>Additional Description Fields for Courses, Languages and Other Fixed Price Services</t>
  </si>
  <si>
    <t>language_direction</t>
  </si>
  <si>
    <t>One way</t>
  </si>
  <si>
    <t>Both ways</t>
  </si>
  <si>
    <t>unique_catalog_item_id</t>
  </si>
  <si>
    <t>title</t>
  </si>
  <si>
    <t>description</t>
  </si>
  <si>
    <t>Federal Government Basic Package (Formerlyi GOVLAW)</t>
  </si>
  <si>
    <t>Base Translation Services (per word) for European Language I to English</t>
  </si>
  <si>
    <t>European Language I covers French, German, Italian, Portuguese, Spanish</t>
  </si>
  <si>
    <t>Multi-Purpose Seating</t>
  </si>
  <si>
    <t>CATKRGG, p2</t>
  </si>
  <si>
    <t>Krug Product Discounts As Below. GSA Teaming Partner P oducts at their Approved GSA Discount Terms. Krug Installation Charge 12.75% of Net Order (Maximum). No Charge for Project Mgt Services</t>
  </si>
  <si>
    <t>European Language I</t>
  </si>
  <si>
    <t>English</t>
  </si>
  <si>
    <t>XYZy, p1</t>
  </si>
  <si>
    <t>Lexis Nexis, GOVLAW, PUPM</t>
  </si>
  <si>
    <t>Conference</t>
  </si>
  <si>
    <t>The marketing services include the ability to stage a conference or event in support of the marketing objective</t>
  </si>
  <si>
    <t>A standard flatbed truck with sockets along the edge where stakes can be affixed.</t>
  </si>
  <si>
    <t>Vehicle - Stakebed (per day)</t>
  </si>
  <si>
    <t xml:space="preserve">The Basic Comprehensive Package provides LexisNexis’ core databases for legal and legislative research, a wide range of federal and state materials, and our legal news offering. To enhance research and afford users absolute confidence in the results they find on our services, LexisNexis applies a range of editorial enhancements that include core corrections, editorial analysis, case law summaries, and headnotes. </t>
  </si>
  <si>
    <t>Service Contract Labor Standards (SCLS) Labor Category</t>
  </si>
  <si>
    <t>lower_bound_or_source</t>
  </si>
  <si>
    <t>upper_bound_or_target</t>
  </si>
  <si>
    <t>10</t>
  </si>
  <si>
    <t>11</t>
  </si>
  <si>
    <t>12</t>
  </si>
  <si>
    <t>13</t>
  </si>
  <si>
    <t>14</t>
  </si>
  <si>
    <t>15</t>
  </si>
  <si>
    <t>16</t>
  </si>
  <si>
    <t>17</t>
  </si>
  <si>
    <t>18</t>
  </si>
  <si>
    <t>19</t>
  </si>
  <si>
    <t>20</t>
  </si>
  <si>
    <t>21</t>
  </si>
  <si>
    <t>22</t>
  </si>
  <si>
    <t>23</t>
  </si>
  <si>
    <t>24</t>
  </si>
  <si>
    <t>25</t>
  </si>
  <si>
    <t>26</t>
  </si>
  <si>
    <t>27</t>
  </si>
  <si>
    <t>28</t>
  </si>
  <si>
    <t>29</t>
  </si>
  <si>
    <t>30</t>
  </si>
  <si>
    <t>32</t>
  </si>
  <si>
    <t>33</t>
  </si>
  <si>
    <t>34</t>
  </si>
  <si>
    <t>35</t>
  </si>
  <si>
    <t>37</t>
  </si>
  <si>
    <t>38</t>
  </si>
  <si>
    <t>40</t>
  </si>
  <si>
    <t>41</t>
  </si>
  <si>
    <t>43</t>
  </si>
  <si>
    <t>44</t>
  </si>
  <si>
    <t>45</t>
  </si>
  <si>
    <t>46</t>
  </si>
  <si>
    <t>47</t>
  </si>
  <si>
    <t>48</t>
  </si>
  <si>
    <t>50</t>
  </si>
  <si>
    <t>51</t>
  </si>
  <si>
    <t>52</t>
  </si>
  <si>
    <t>53</t>
  </si>
  <si>
    <t>54</t>
  </si>
  <si>
    <t>56</t>
  </si>
  <si>
    <t>57</t>
  </si>
  <si>
    <t>58</t>
  </si>
  <si>
    <t>59</t>
  </si>
  <si>
    <t>60</t>
  </si>
  <si>
    <t>61</t>
  </si>
  <si>
    <t>62</t>
  </si>
  <si>
    <t>63</t>
  </si>
  <si>
    <t>64</t>
  </si>
  <si>
    <t>65</t>
  </si>
  <si>
    <t>66</t>
  </si>
  <si>
    <t>67</t>
  </si>
  <si>
    <t>68</t>
  </si>
  <si>
    <t>69</t>
  </si>
  <si>
    <t>70</t>
  </si>
  <si>
    <t>71</t>
  </si>
  <si>
    <t>72</t>
  </si>
  <si>
    <t>73</t>
  </si>
  <si>
    <t>74</t>
  </si>
  <si>
    <t>76</t>
  </si>
  <si>
    <t>77</t>
  </si>
  <si>
    <t>78</t>
  </si>
  <si>
    <t>79</t>
  </si>
  <si>
    <t>80</t>
  </si>
  <si>
    <t>81</t>
  </si>
  <si>
    <t>82</t>
  </si>
  <si>
    <t>83</t>
  </si>
  <si>
    <t>84</t>
  </si>
  <si>
    <t>85</t>
  </si>
  <si>
    <t>86</t>
  </si>
  <si>
    <t>87</t>
  </si>
  <si>
    <t>89</t>
  </si>
  <si>
    <t>90</t>
  </si>
  <si>
    <t>91</t>
  </si>
  <si>
    <t>92</t>
  </si>
  <si>
    <t>93</t>
  </si>
  <si>
    <t>94</t>
  </si>
  <si>
    <t>95</t>
  </si>
  <si>
    <t>96</t>
  </si>
  <si>
    <t>97</t>
  </si>
  <si>
    <t>98</t>
  </si>
  <si>
    <t>06</t>
  </si>
  <si>
    <t>Digits</t>
  </si>
  <si>
    <t>07</t>
  </si>
  <si>
    <t>Strand</t>
  </si>
  <si>
    <t>09</t>
  </si>
  <si>
    <t>Tire</t>
  </si>
  <si>
    <t>1P</t>
  </si>
  <si>
    <t>Tank Car</t>
  </si>
  <si>
    <t>1Q</t>
  </si>
  <si>
    <t>Frames</t>
  </si>
  <si>
    <t>1R</t>
  </si>
  <si>
    <t>Transactions</t>
  </si>
  <si>
    <t>1S</t>
  </si>
  <si>
    <t>Millimole</t>
  </si>
  <si>
    <t>1T</t>
  </si>
  <si>
    <t>Terabecquerel</t>
  </si>
  <si>
    <t>1U</t>
  </si>
  <si>
    <t>Dose</t>
  </si>
  <si>
    <t>1V</t>
  </si>
  <si>
    <t>Slab</t>
  </si>
  <si>
    <t>1Z</t>
  </si>
  <si>
    <t>Base Unit</t>
  </si>
  <si>
    <t>2D</t>
  </si>
  <si>
    <t>Ship Set</t>
  </si>
  <si>
    <t>Kilobecquerel</t>
  </si>
  <si>
    <t>Kilocurie</t>
  </si>
  <si>
    <t>Horsepower Days per Air Dry Metric Tons</t>
  </si>
  <si>
    <t>31</t>
  </si>
  <si>
    <t>Catchweight</t>
  </si>
  <si>
    <t>Milliliters per Square Centimeter Second</t>
  </si>
  <si>
    <t>36</t>
  </si>
  <si>
    <t>Cubic Feet per Minute per Square Foot</t>
  </si>
  <si>
    <t>39</t>
  </si>
  <si>
    <t>Basis Points</t>
  </si>
  <si>
    <t>Degrees Lovibond</t>
  </si>
  <si>
    <t>3D</t>
  </si>
  <si>
    <t>Pieces per 100 Grams</t>
  </si>
  <si>
    <t>Kilograms Per Piece of Product</t>
  </si>
  <si>
    <t>3J</t>
  </si>
  <si>
    <t>Pieces per 10 Pounds</t>
  </si>
  <si>
    <t>3K</t>
  </si>
  <si>
    <t>Proof</t>
  </si>
  <si>
    <t>3L</t>
  </si>
  <si>
    <t>Scoville Units</t>
  </si>
  <si>
    <t>3M</t>
  </si>
  <si>
    <t>Water Activity</t>
  </si>
  <si>
    <t>3Z</t>
  </si>
  <si>
    <t>Terabytes</t>
  </si>
  <si>
    <t>42</t>
  </si>
  <si>
    <t>Centisimal Hahnemannian Dilution (CH)</t>
  </si>
  <si>
    <t>49</t>
  </si>
  <si>
    <t>Decimal Hahnemannian Dilution (DH)</t>
  </si>
  <si>
    <t>Meters Per Second Per Second</t>
  </si>
  <si>
    <t>4K</t>
  </si>
  <si>
    <t>Milliamperes</t>
  </si>
  <si>
    <t>Megabecquerel</t>
  </si>
  <si>
    <t>55</t>
  </si>
  <si>
    <t>Korsakovian (K)</t>
  </si>
  <si>
    <t>5D</t>
  </si>
  <si>
    <t>Proof Gallons</t>
  </si>
  <si>
    <t>75</t>
  </si>
  <si>
    <t>Fifty Millesimal (LM)</t>
  </si>
  <si>
    <t>7A</t>
  </si>
  <si>
    <t>Landings</t>
  </si>
  <si>
    <t>7C</t>
  </si>
  <si>
    <t>Flight Hours</t>
  </si>
  <si>
    <t>8C</t>
  </si>
  <si>
    <t>Cord</t>
  </si>
  <si>
    <t>8D</t>
  </si>
  <si>
    <t>Duty</t>
  </si>
  <si>
    <t>8P</t>
  </si>
  <si>
    <t>Project</t>
  </si>
  <si>
    <t>8R</t>
  </si>
  <si>
    <t>Program</t>
  </si>
  <si>
    <t>8S</t>
  </si>
  <si>
    <t>Session</t>
  </si>
  <si>
    <t>8U</t>
  </si>
  <si>
    <t>Square Kilometer</t>
  </si>
  <si>
    <t>10,000 Gallon Tankcar</t>
  </si>
  <si>
    <t>99</t>
  </si>
  <si>
    <t>Watt</t>
  </si>
  <si>
    <t>9A</t>
  </si>
  <si>
    <t>Apothecary Pound</t>
  </si>
  <si>
    <t>9B</t>
  </si>
  <si>
    <t>Briquet</t>
  </si>
  <si>
    <t>9F</t>
  </si>
  <si>
    <t>Fold</t>
  </si>
  <si>
    <t>9O</t>
  </si>
  <si>
    <t>Apothecary Ounce</t>
  </si>
  <si>
    <t>9P</t>
  </si>
  <si>
    <t>Pillow</t>
  </si>
  <si>
    <t>9S</t>
  </si>
  <si>
    <t>Seat</t>
  </si>
  <si>
    <t>9Y</t>
  </si>
  <si>
    <t>Family Unit</t>
  </si>
  <si>
    <t>9Z</t>
  </si>
  <si>
    <t>United States Pharmacopoeia (USP) Unit</t>
  </si>
  <si>
    <t>A1</t>
  </si>
  <si>
    <t>Absorbance</t>
  </si>
  <si>
    <t>A2</t>
  </si>
  <si>
    <t>Bloom Units</t>
  </si>
  <si>
    <t>A3</t>
  </si>
  <si>
    <t>Brabender Units</t>
  </si>
  <si>
    <t>A4</t>
  </si>
  <si>
    <t>Count per Ounce</t>
  </si>
  <si>
    <t>A5</t>
  </si>
  <si>
    <t>Count per Pound</t>
  </si>
  <si>
    <t>A6</t>
  </si>
  <si>
    <t>Count per Pouch</t>
  </si>
  <si>
    <t>A7</t>
  </si>
  <si>
    <t>Milligrams per Gram</t>
  </si>
  <si>
    <t>A9</t>
  </si>
  <si>
    <t>Millipoises</t>
  </si>
  <si>
    <t>Angstrom</t>
  </si>
  <si>
    <t>Ampoule</t>
  </si>
  <si>
    <t>Ampere-turn</t>
  </si>
  <si>
    <t>Anti-hemophilic Factor (AHF) Units</t>
  </si>
  <si>
    <t>Powder-Filled Vials</t>
  </si>
  <si>
    <t>Batting Pound</t>
  </si>
  <si>
    <t>Barrel, Imperial</t>
  </si>
  <si>
    <t>Million BTUs/Dekatherm</t>
  </si>
  <si>
    <t>D0</t>
  </si>
  <si>
    <t>Mexican Peso</t>
  </si>
  <si>
    <t>D1</t>
  </si>
  <si>
    <t>Dollars, Canadian</t>
  </si>
  <si>
    <t>D4</t>
  </si>
  <si>
    <t>Degrees Brix</t>
  </si>
  <si>
    <t>D6</t>
  </si>
  <si>
    <t>Degrees Lintner</t>
  </si>
  <si>
    <t>DV</t>
  </si>
  <si>
    <t>Display Shipper</t>
  </si>
  <si>
    <t>DW</t>
  </si>
  <si>
    <t>Calendar Days</t>
  </si>
  <si>
    <t>E2</t>
  </si>
  <si>
    <t>Daily Value (DV)</t>
  </si>
  <si>
    <t>Employees</t>
  </si>
  <si>
    <t>Double-time Hours</t>
  </si>
  <si>
    <t>Knots</t>
  </si>
  <si>
    <t>EJ</t>
  </si>
  <si>
    <t>Locations</t>
  </si>
  <si>
    <t>EK</t>
  </si>
  <si>
    <t>Mixed Module</t>
  </si>
  <si>
    <t>EL</t>
  </si>
  <si>
    <t>Multipack</t>
  </si>
  <si>
    <t>Prepack Assortment</t>
  </si>
  <si>
    <t>Order</t>
  </si>
  <si>
    <t>F0</t>
  </si>
  <si>
    <t>International Units per Gram</t>
  </si>
  <si>
    <t>F2</t>
  </si>
  <si>
    <t>International Unit</t>
  </si>
  <si>
    <t>F3</t>
  </si>
  <si>
    <t>Equivalent</t>
  </si>
  <si>
    <t>F4</t>
  </si>
  <si>
    <t>Minim</t>
  </si>
  <si>
    <t>F5</t>
  </si>
  <si>
    <t>MOL</t>
  </si>
  <si>
    <t>F6</t>
  </si>
  <si>
    <t>Price Per Share</t>
  </si>
  <si>
    <t>Blister Pak</t>
  </si>
  <si>
    <t>Sizing Factor</t>
  </si>
  <si>
    <t>Fibers</t>
  </si>
  <si>
    <t>FN</t>
  </si>
  <si>
    <t>Clamshell Package</t>
  </si>
  <si>
    <t>FU</t>
  </si>
  <si>
    <t>Furlong</t>
  </si>
  <si>
    <t>FV</t>
  </si>
  <si>
    <t>Grams per 100 Cubic Inches</t>
  </si>
  <si>
    <t>G1</t>
  </si>
  <si>
    <t>Gallons Capacity</t>
  </si>
  <si>
    <t>Gigabecquerel</t>
  </si>
  <si>
    <t>Gill (Imperial)</t>
  </si>
  <si>
    <t>G6</t>
  </si>
  <si>
    <t>Bit</t>
  </si>
  <si>
    <t>G8</t>
  </si>
  <si>
    <t>Gigacalories</t>
  </si>
  <si>
    <t>G9</t>
  </si>
  <si>
    <t>Gigabyte</t>
  </si>
  <si>
    <t>Gauss per Oersteds</t>
  </si>
  <si>
    <t>H3</t>
  </si>
  <si>
    <t>18-Pack</t>
  </si>
  <si>
    <t>H5</t>
  </si>
  <si>
    <t>22-Pack</t>
  </si>
  <si>
    <t>H6</t>
  </si>
  <si>
    <t>30-Pack</t>
  </si>
  <si>
    <t>H7</t>
  </si>
  <si>
    <t>38-Pack</t>
  </si>
  <si>
    <t>H8</t>
  </si>
  <si>
    <t>62-Pack</t>
  </si>
  <si>
    <t>H9</t>
  </si>
  <si>
    <t>75-Pack</t>
  </si>
  <si>
    <t>Millimeters of Mercury</t>
  </si>
  <si>
    <t>Millimeter H20</t>
  </si>
  <si>
    <t>HQ</t>
  </si>
  <si>
    <t>Hectare</t>
  </si>
  <si>
    <t>HX</t>
  </si>
  <si>
    <t>Hospital Beds</t>
  </si>
  <si>
    <t>I1</t>
  </si>
  <si>
    <t>Persons, Capacity</t>
  </si>
  <si>
    <t>I2</t>
  </si>
  <si>
    <t>Pellet</t>
  </si>
  <si>
    <t>IG</t>
  </si>
  <si>
    <t>Inner Package</t>
  </si>
  <si>
    <t>Column-Inches</t>
  </si>
  <si>
    <t>IK</t>
  </si>
  <si>
    <t>Peaks per Inch (PPI)</t>
  </si>
  <si>
    <t>Stops</t>
  </si>
  <si>
    <t>Inches Per Second Per Second (Vibration Acceleration)</t>
  </si>
  <si>
    <t>J1</t>
  </si>
  <si>
    <t>80-Pack</t>
  </si>
  <si>
    <t>J3</t>
  </si>
  <si>
    <t>81-Pack</t>
  </si>
  <si>
    <t>J4</t>
  </si>
  <si>
    <t>82-Pack</t>
  </si>
  <si>
    <t>J5</t>
  </si>
  <si>
    <t>84-Pack</t>
  </si>
  <si>
    <t>J6</t>
  </si>
  <si>
    <t>85-Pack</t>
  </si>
  <si>
    <t>J7</t>
  </si>
  <si>
    <t>96-Pack</t>
  </si>
  <si>
    <t>J8</t>
  </si>
  <si>
    <t>5000-Pack</t>
  </si>
  <si>
    <t>J9</t>
  </si>
  <si>
    <t>Left Unit</t>
  </si>
  <si>
    <t>JA</t>
  </si>
  <si>
    <t>Job</t>
  </si>
  <si>
    <t>JC</t>
  </si>
  <si>
    <t>Caplet</t>
  </si>
  <si>
    <t>JL</t>
  </si>
  <si>
    <t>Refill</t>
  </si>
  <si>
    <t>JN</t>
  </si>
  <si>
    <t>Pan</t>
  </si>
  <si>
    <t>Prepack</t>
  </si>
  <si>
    <t>JS</t>
  </si>
  <si>
    <t>Use</t>
  </si>
  <si>
    <t>JT</t>
  </si>
  <si>
    <t>Tin</t>
  </si>
  <si>
    <t>JV</t>
  </si>
  <si>
    <t>Ovule</t>
  </si>
  <si>
    <t>JX</t>
  </si>
  <si>
    <t>Exposure</t>
  </si>
  <si>
    <t>K0</t>
  </si>
  <si>
    <t>Kilovolt Potential</t>
  </si>
  <si>
    <t>K8</t>
  </si>
  <si>
    <t>Kilovolt</t>
  </si>
  <si>
    <t>K9</t>
  </si>
  <si>
    <t>Kilograms per Millimeter Squared (KG/MM2)</t>
  </si>
  <si>
    <t>Kilocalorie</t>
  </si>
  <si>
    <t>Millequivalence Caustic Potash per Gram of Product</t>
  </si>
  <si>
    <t>KU</t>
  </si>
  <si>
    <t>Task</t>
  </si>
  <si>
    <t>L1</t>
  </si>
  <si>
    <t>Right Unit</t>
  </si>
  <si>
    <t>L5</t>
  </si>
  <si>
    <t>Liters at 15 Degrees Celcius</t>
  </si>
  <si>
    <t>Order Line</t>
  </si>
  <si>
    <t>M1</t>
  </si>
  <si>
    <t>Million British Thermal Units per One Thousand Cubic Feet</t>
  </si>
  <si>
    <t>Microns (Micrometers)</t>
  </si>
  <si>
    <t>Milliliter</t>
  </si>
  <si>
    <t>N7</t>
  </si>
  <si>
    <t>Parts</t>
  </si>
  <si>
    <t>NK</t>
  </si>
  <si>
    <t>Nights</t>
  </si>
  <si>
    <t>Thousand Gallons Per Day</t>
  </si>
  <si>
    <t>O1</t>
  </si>
  <si>
    <t>Cubic Millimeter</t>
  </si>
  <si>
    <t>OB</t>
  </si>
  <si>
    <t>Outlet</t>
  </si>
  <si>
    <t>OC</t>
  </si>
  <si>
    <t>Billboard</t>
  </si>
  <si>
    <t>OG</t>
  </si>
  <si>
    <t>Apothecary Grain</t>
  </si>
  <si>
    <t>Ounces per Square Yard</t>
  </si>
  <si>
    <t>OU</t>
  </si>
  <si>
    <t>Operating Unit</t>
  </si>
  <si>
    <t>Pounds, Decimal - Pounds per Square Foot - Pound Gage</t>
  </si>
  <si>
    <t>Q9</t>
  </si>
  <si>
    <t>Five</t>
  </si>
  <si>
    <t>QC</t>
  </si>
  <si>
    <t>Channel</t>
  </si>
  <si>
    <t>QE</t>
  </si>
  <si>
    <t>Photographs</t>
  </si>
  <si>
    <t>QF</t>
  </si>
  <si>
    <t>Quarter</t>
  </si>
  <si>
    <t>R1</t>
  </si>
  <si>
    <t>Roentgen Equivalent in Man (REM)</t>
  </si>
  <si>
    <t>RB</t>
  </si>
  <si>
    <t>Radian</t>
  </si>
  <si>
    <t>RC</t>
  </si>
  <si>
    <t>Rod (area) - 16.25 Square Yards</t>
  </si>
  <si>
    <t>Rod (length) - 5.5 Yards</t>
  </si>
  <si>
    <t>RJ</t>
  </si>
  <si>
    <t>Retinol Activity Equivalents</t>
  </si>
  <si>
    <t>RV</t>
  </si>
  <si>
    <t>Retinol Equivalents</t>
  </si>
  <si>
    <t>RX</t>
  </si>
  <si>
    <t>Thousand Rounds</t>
  </si>
  <si>
    <t>S1</t>
  </si>
  <si>
    <t>Semester</t>
  </si>
  <si>
    <t>S2</t>
  </si>
  <si>
    <t>Trimester</t>
  </si>
  <si>
    <t>Single Unit</t>
  </si>
  <si>
    <t>T1</t>
  </si>
  <si>
    <t>Thousand Bags</t>
  </si>
  <si>
    <t>Thousand Kilowatt Hours/Megawatt-Hour</t>
  </si>
  <si>
    <t>U6</t>
  </si>
  <si>
    <t>U.S Gallons at 60 Degrees Fahrenheit</t>
  </si>
  <si>
    <t>UP</t>
  </si>
  <si>
    <t>Troche</t>
  </si>
  <si>
    <t>UQ</t>
  </si>
  <si>
    <t>Wafer</t>
  </si>
  <si>
    <t>UR</t>
  </si>
  <si>
    <t>Dosage Form</t>
  </si>
  <si>
    <t>Inhalation</t>
  </si>
  <si>
    <t>UU</t>
  </si>
  <si>
    <t>Lozenge</t>
  </si>
  <si>
    <t>UV</t>
  </si>
  <si>
    <t>Percent Topical Only</t>
  </si>
  <si>
    <t>UW</t>
  </si>
  <si>
    <t>Milliequivalent</t>
  </si>
  <si>
    <t>UX</t>
  </si>
  <si>
    <t>Dram (Minim)</t>
  </si>
  <si>
    <t>Fifty Square Feet</t>
  </si>
  <si>
    <t>Fifty Count</t>
  </si>
  <si>
    <t>V1</t>
  </si>
  <si>
    <t>Flat</t>
  </si>
  <si>
    <t>V2</t>
  </si>
  <si>
    <t>Pouch</t>
  </si>
  <si>
    <t>V3</t>
  </si>
  <si>
    <t>V4</t>
  </si>
  <si>
    <t>V5</t>
  </si>
  <si>
    <t>Setpack</t>
  </si>
  <si>
    <t>V6</t>
  </si>
  <si>
    <t>V7</t>
  </si>
  <si>
    <t>International Bittering Units (IBU)</t>
  </si>
  <si>
    <t>Volt-ampere per Kilogram</t>
  </si>
  <si>
    <t>VL</t>
  </si>
  <si>
    <t>Volume</t>
  </si>
  <si>
    <t>VP</t>
  </si>
  <si>
    <t>Percent Volume</t>
  </si>
  <si>
    <t>VR</t>
  </si>
  <si>
    <t>Volt-ampere-reactive</t>
  </si>
  <si>
    <t>VV</t>
  </si>
  <si>
    <t>Percent volume per volume (v/v)</t>
  </si>
  <si>
    <t>W7</t>
  </si>
  <si>
    <t>Thimble Full</t>
  </si>
  <si>
    <t>WD</t>
  </si>
  <si>
    <t>Work Days</t>
  </si>
  <si>
    <t>Percent weight per volume (w/v)</t>
  </si>
  <si>
    <t>WX</t>
  </si>
  <si>
    <t>Percent weight per weight (w/w)</t>
  </si>
  <si>
    <t>X2</t>
  </si>
  <si>
    <t>Bunch</t>
  </si>
  <si>
    <t>X3</t>
  </si>
  <si>
    <t>Clove</t>
  </si>
  <si>
    <t>X4</t>
  </si>
  <si>
    <t>Drop</t>
  </si>
  <si>
    <t>X5</t>
  </si>
  <si>
    <t>Head</t>
  </si>
  <si>
    <t>X6</t>
  </si>
  <si>
    <t>Heart</t>
  </si>
  <si>
    <t>X7</t>
  </si>
  <si>
    <t>Leaf</t>
  </si>
  <si>
    <t>X8</t>
  </si>
  <si>
    <t>Loaf</t>
  </si>
  <si>
    <t>X9</t>
  </si>
  <si>
    <t>Portion</t>
  </si>
  <si>
    <t>XP</t>
  </si>
  <si>
    <t>Base Box per Pound</t>
  </si>
  <si>
    <t>Y1</t>
  </si>
  <si>
    <t>Slice</t>
  </si>
  <si>
    <t>Y2</t>
  </si>
  <si>
    <t>Tablespoon</t>
  </si>
  <si>
    <t>Y3</t>
  </si>
  <si>
    <t>Teaspoon</t>
  </si>
  <si>
    <t>Y4</t>
  </si>
  <si>
    <t>Tub</t>
  </si>
  <si>
    <t>Y5</t>
  </si>
  <si>
    <t>Transport Load</t>
  </si>
  <si>
    <t>Z7</t>
  </si>
  <si>
    <t>13-pack Marketing</t>
  </si>
  <si>
    <t>Z9</t>
  </si>
  <si>
    <t>14-pack Marketing</t>
  </si>
  <si>
    <t>Bimonthly</t>
  </si>
  <si>
    <t>ZB</t>
  </si>
  <si>
    <t>Biweekly</t>
  </si>
  <si>
    <t>ZC</t>
  </si>
  <si>
    <t>Semiannual</t>
  </si>
  <si>
    <t>ZD</t>
  </si>
  <si>
    <t>Kilojoule</t>
  </si>
  <si>
    <t>ZE</t>
  </si>
  <si>
    <t>Ping</t>
  </si>
  <si>
    <t>ZF</t>
  </si>
  <si>
    <t>16-pack Marketing</t>
  </si>
  <si>
    <t>ZG</t>
  </si>
  <si>
    <t>48-pack Component Parts</t>
  </si>
  <si>
    <t>ZH</t>
  </si>
  <si>
    <t>51-pack Component Parts</t>
  </si>
  <si>
    <t>ZI</t>
  </si>
  <si>
    <t>52-pack Component Parts</t>
  </si>
  <si>
    <t>ZJ</t>
  </si>
  <si>
    <t>60-pack Gift Packs</t>
  </si>
  <si>
    <t>ZK</t>
  </si>
  <si>
    <t>72-pack Gift Packs</t>
  </si>
  <si>
    <t>ZL</t>
  </si>
  <si>
    <t>83-pack Gift Packs</t>
  </si>
  <si>
    <t>10-pack Marketing</t>
  </si>
  <si>
    <t>ZN</t>
  </si>
  <si>
    <t>120-pack Promotional</t>
  </si>
  <si>
    <t>ZO</t>
  </si>
  <si>
    <t>150-pack Component Parts</t>
  </si>
  <si>
    <t>ZQ</t>
  </si>
  <si>
    <t>200-pack Component Parts</t>
  </si>
  <si>
    <t>ZR</t>
  </si>
  <si>
    <t>1000-pack Component Parts</t>
  </si>
  <si>
    <t>ZS</t>
  </si>
  <si>
    <t>15-Pack</t>
  </si>
  <si>
    <t>ZT</t>
  </si>
  <si>
    <t>Per Annum</t>
  </si>
  <si>
    <t>ZU</t>
  </si>
  <si>
    <t>Mother Tincture (TM)</t>
  </si>
  <si>
    <t>ZV</t>
  </si>
  <si>
    <t>Nanogram</t>
  </si>
  <si>
    <t>Barrel, Dry</t>
  </si>
  <si>
    <t>ZX</t>
  </si>
  <si>
    <t>Barrel, Liquid</t>
  </si>
  <si>
    <t>ZY</t>
  </si>
  <si>
    <t>Apothecary Scruple</t>
  </si>
  <si>
    <t>Kilo Pounds Per Square Inch (KSI)</t>
  </si>
  <si>
    <t>British Thermal Units (BTUs) Per Hour</t>
  </si>
  <si>
    <t>Hundredth of a Carat</t>
  </si>
  <si>
    <t>Hundred Feet</t>
  </si>
  <si>
    <t>Hundred Cubic Feet</t>
  </si>
  <si>
    <t>Hundred Feet - Linear</t>
  </si>
  <si>
    <t>Miles Per Hour</t>
  </si>
  <si>
    <t>Hundred Troy Ounces</t>
  </si>
  <si>
    <t>Hundred Square Feet</t>
  </si>
  <si>
    <t>Hundred Weight (Short)</t>
  </si>
  <si>
    <t>Hundred Weight (Long)</t>
  </si>
  <si>
    <t>Inches Per Second (Vibration Velocity)</t>
  </si>
  <si>
    <t>Counts per Inch</t>
  </si>
  <si>
    <t>Inches Per Second (Linear Speed)</t>
  </si>
  <si>
    <t>Inches Per Second Per Second (Acceleration)</t>
  </si>
  <si>
    <t>Joule Per Kilogram</t>
  </si>
  <si>
    <t>Joule Per Kelvin</t>
  </si>
  <si>
    <t>Kilograms/Meter</t>
  </si>
  <si>
    <t>Kilograms per Square Meter, Kilograms, Decimal</t>
  </si>
  <si>
    <t>Sixty-fourths of an Inch</t>
  </si>
  <si>
    <t>Thousandths of an Inch</t>
  </si>
  <si>
    <t>manufacturer_name</t>
  </si>
  <si>
    <t>Product</t>
  </si>
  <si>
    <t>Krug</t>
  </si>
  <si>
    <t>Chevrolet</t>
  </si>
  <si>
    <t>SCLS</t>
  </si>
  <si>
    <t>ODCs</t>
  </si>
  <si>
    <t>SME</t>
  </si>
  <si>
    <t>code</t>
  </si>
  <si>
    <t>PhD</t>
  </si>
  <si>
    <t>Contractor_Facility</t>
  </si>
  <si>
    <t>Customer_Facility</t>
  </si>
  <si>
    <t>High_School</t>
  </si>
  <si>
    <t>One_way</t>
  </si>
  <si>
    <t>Both_ways</t>
  </si>
  <si>
    <t>Domestic_and_Overseas</t>
  </si>
  <si>
    <t>Commercial_Labor_Category</t>
  </si>
  <si>
    <t>Courses_and_Training</t>
  </si>
  <si>
    <t>Language_Services</t>
  </si>
  <si>
    <t>High_School_Equivalent</t>
  </si>
  <si>
    <t>Other_Tech_School_or_Certification</t>
  </si>
  <si>
    <t>Fixed_Price_Service_or_Solution</t>
  </si>
  <si>
    <t>Subject Matter Expert (SME)</t>
  </si>
  <si>
    <t>Other Technical School or Certification</t>
  </si>
  <si>
    <t>Ancillary_Item</t>
  </si>
  <si>
    <t>Ancillary Item</t>
  </si>
  <si>
    <t>532412</t>
  </si>
  <si>
    <t>Worksheet Name</t>
  </si>
  <si>
    <t>Parent</t>
  </si>
  <si>
    <t>JSON Key</t>
  </si>
  <si>
    <t>Parent Primary Key</t>
  </si>
  <si>
    <t>Child Foreign Key</t>
  </si>
  <si>
    <t>Pricing</t>
  </si>
  <si>
    <t>pricing</t>
  </si>
  <si>
    <t>key_words_comma_separated</t>
  </si>
  <si>
    <t>bureau_of_labor_statistics_standard_occupational_class_code</t>
  </si>
  <si>
    <t>11-1011</t>
  </si>
  <si>
    <t>11-1021</t>
  </si>
  <si>
    <t>11-1031</t>
  </si>
  <si>
    <t>11-2011</t>
  </si>
  <si>
    <t>11-2021</t>
  </si>
  <si>
    <t>11-2022</t>
  </si>
  <si>
    <t>11-3012</t>
  </si>
  <si>
    <t>11-3013</t>
  </si>
  <si>
    <t>11-3021</t>
  </si>
  <si>
    <t>11-3031</t>
  </si>
  <si>
    <t>11-3111</t>
  </si>
  <si>
    <t>11-3121</t>
  </si>
  <si>
    <t>11-3131</t>
  </si>
  <si>
    <t>11-3051</t>
  </si>
  <si>
    <t>11-3061</t>
  </si>
  <si>
    <t>11-3071</t>
  </si>
  <si>
    <t>11-9013</t>
  </si>
  <si>
    <t>11-9021</t>
  </si>
  <si>
    <t>11-9041</t>
  </si>
  <si>
    <t>11-9051</t>
  </si>
  <si>
    <t>11-9171</t>
  </si>
  <si>
    <t>11-9081</t>
  </si>
  <si>
    <t>11-9111</t>
  </si>
  <si>
    <t>11-9121</t>
  </si>
  <si>
    <t>11-9131</t>
  </si>
  <si>
    <t>11-9141</t>
  </si>
  <si>
    <t>11-9151</t>
  </si>
  <si>
    <t>11-9161</t>
  </si>
  <si>
    <t>11-9179</t>
  </si>
  <si>
    <t>11-9199</t>
  </si>
  <si>
    <t>13-1011</t>
  </si>
  <si>
    <t>13-1021</t>
  </si>
  <si>
    <t>13-1022</t>
  </si>
  <si>
    <t>13-1023</t>
  </si>
  <si>
    <t>13-1041</t>
  </si>
  <si>
    <t>13-1051</t>
  </si>
  <si>
    <t>13-1141</t>
  </si>
  <si>
    <t>13-1151</t>
  </si>
  <si>
    <t>13-1081</t>
  </si>
  <si>
    <t>13-1082</t>
  </si>
  <si>
    <t>13-1111</t>
  </si>
  <si>
    <t>13-1121</t>
  </si>
  <si>
    <t>13-1131</t>
  </si>
  <si>
    <t>13-1161</t>
  </si>
  <si>
    <t>13-1199</t>
  </si>
  <si>
    <t>13-2011</t>
  </si>
  <si>
    <t>13-2031</t>
  </si>
  <si>
    <t>13-2041</t>
  </si>
  <si>
    <t>13-2051</t>
  </si>
  <si>
    <t>13-2052</t>
  </si>
  <si>
    <t>13-2053</t>
  </si>
  <si>
    <t>13-2061</t>
  </si>
  <si>
    <t>13-2081</t>
  </si>
  <si>
    <t>13-2082</t>
  </si>
  <si>
    <t>15-1221</t>
  </si>
  <si>
    <t>15-1211</t>
  </si>
  <si>
    <t>15-1212</t>
  </si>
  <si>
    <t>15-1251</t>
  </si>
  <si>
    <t>15-1252</t>
  </si>
  <si>
    <t>15-1253</t>
  </si>
  <si>
    <t>15-1254</t>
  </si>
  <si>
    <t>15-1255</t>
  </si>
  <si>
    <t>15-1244</t>
  </si>
  <si>
    <t>15-1241</t>
  </si>
  <si>
    <t>15-1299</t>
  </si>
  <si>
    <t>15-2011</t>
  </si>
  <si>
    <t>15-2021</t>
  </si>
  <si>
    <t>15-2031</t>
  </si>
  <si>
    <t>15-2041</t>
  </si>
  <si>
    <t>17-1011</t>
  </si>
  <si>
    <t>17-1012</t>
  </si>
  <si>
    <t>17-2011</t>
  </si>
  <si>
    <t>17-2021</t>
  </si>
  <si>
    <t>17-2031</t>
  </si>
  <si>
    <t>17-2041</t>
  </si>
  <si>
    <t>17-2051</t>
  </si>
  <si>
    <t>17-2061</t>
  </si>
  <si>
    <t>17-2081</t>
  </si>
  <si>
    <t>17-2121</t>
  </si>
  <si>
    <t>17-2131</t>
  </si>
  <si>
    <t>17-2141</t>
  </si>
  <si>
    <t>17-2151</t>
  </si>
  <si>
    <t>17-2161</t>
  </si>
  <si>
    <t>17-2171</t>
  </si>
  <si>
    <t>17-2199</t>
  </si>
  <si>
    <t>17-3011</t>
  </si>
  <si>
    <t>17-3023</t>
  </si>
  <si>
    <t>17-3031</t>
  </si>
  <si>
    <t>19-1099</t>
  </si>
  <si>
    <t>19-2021</t>
  </si>
  <si>
    <t>19-2041</t>
  </si>
  <si>
    <t>19-2099</t>
  </si>
  <si>
    <t>19-3011</t>
  </si>
  <si>
    <t>19-3022</t>
  </si>
  <si>
    <t>19-3033</t>
  </si>
  <si>
    <t>19-3034</t>
  </si>
  <si>
    <t>19-3041</t>
  </si>
  <si>
    <t>19-3051</t>
  </si>
  <si>
    <t>19-4021</t>
  </si>
  <si>
    <t>19-4031</t>
  </si>
  <si>
    <t>19-4051</t>
  </si>
  <si>
    <t>19-4061</t>
  </si>
  <si>
    <t>21-1011</t>
  </si>
  <si>
    <t>21-1012</t>
  </si>
  <si>
    <t>21-1013</t>
  </si>
  <si>
    <t>21-1014</t>
  </si>
  <si>
    <t>21-1015</t>
  </si>
  <si>
    <t>21-1019</t>
  </si>
  <si>
    <t>21-1021</t>
  </si>
  <si>
    <t>21-1022</t>
  </si>
  <si>
    <t>21-1023</t>
  </si>
  <si>
    <t>21-1029</t>
  </si>
  <si>
    <t>21-1092</t>
  </si>
  <si>
    <t>21-1093</t>
  </si>
  <si>
    <t>21-2011</t>
  </si>
  <si>
    <t>21-2021</t>
  </si>
  <si>
    <t>21-2099</t>
  </si>
  <si>
    <t>23-1011</t>
  </si>
  <si>
    <t>23-1012</t>
  </si>
  <si>
    <t>23-2011</t>
  </si>
  <si>
    <t>23-2093</t>
  </si>
  <si>
    <t>23-2099</t>
  </si>
  <si>
    <t>25-3041</t>
  </si>
  <si>
    <t>25-4022</t>
  </si>
  <si>
    <t>25-4031</t>
  </si>
  <si>
    <t>27-1021</t>
  </si>
  <si>
    <t>27-1022</t>
  </si>
  <si>
    <t>27-1023</t>
  </si>
  <si>
    <t>27-1024</t>
  </si>
  <si>
    <t>27-1025</t>
  </si>
  <si>
    <t>27-1026</t>
  </si>
  <si>
    <t>27-2011</t>
  </si>
  <si>
    <t>27-2012</t>
  </si>
  <si>
    <t>27-2021</t>
  </si>
  <si>
    <t>27-2022</t>
  </si>
  <si>
    <t>27-2023</t>
  </si>
  <si>
    <t>27-2041</t>
  </si>
  <si>
    <t>27-2042</t>
  </si>
  <si>
    <t>27-2091</t>
  </si>
  <si>
    <t>27-2099</t>
  </si>
  <si>
    <t>27-3011</t>
  </si>
  <si>
    <t>27-3023</t>
  </si>
  <si>
    <t>27-3031</t>
  </si>
  <si>
    <t>27-3041</t>
  </si>
  <si>
    <t>27-3042</t>
  </si>
  <si>
    <t>27-3043</t>
  </si>
  <si>
    <t>27-3091</t>
  </si>
  <si>
    <t>27-3092</t>
  </si>
  <si>
    <t>27-3099</t>
  </si>
  <si>
    <t>27-4021</t>
  </si>
  <si>
    <t>27-4099</t>
  </si>
  <si>
    <t>29-1011</t>
  </si>
  <si>
    <t>29-1031</t>
  </si>
  <si>
    <t>29-1041</t>
  </si>
  <si>
    <t>29-1051</t>
  </si>
  <si>
    <t>29-1214</t>
  </si>
  <si>
    <t>29-1224</t>
  </si>
  <si>
    <t>29-1071</t>
  </si>
  <si>
    <t>29-1081</t>
  </si>
  <si>
    <t>29-1181</t>
  </si>
  <si>
    <t>29-1122</t>
  </si>
  <si>
    <t>29-1123</t>
  </si>
  <si>
    <t>29-1124</t>
  </si>
  <si>
    <t>29-1125</t>
  </si>
  <si>
    <t>29-1126</t>
  </si>
  <si>
    <t>29-1127</t>
  </si>
  <si>
    <t>29-1128</t>
  </si>
  <si>
    <t>29-1129</t>
  </si>
  <si>
    <t>29-1131</t>
  </si>
  <si>
    <t>29-1141</t>
  </si>
  <si>
    <t>29-1151</t>
  </si>
  <si>
    <t>29-1161</t>
  </si>
  <si>
    <t>29-1171</t>
  </si>
  <si>
    <t>29-1291</t>
  </si>
  <si>
    <t>29-1299</t>
  </si>
  <si>
    <t>29-1292</t>
  </si>
  <si>
    <t>29-2031</t>
  </si>
  <si>
    <t>29-2032</t>
  </si>
  <si>
    <t>29-2034</t>
  </si>
  <si>
    <t>29-2035</t>
  </si>
  <si>
    <t>29-2042</t>
  </si>
  <si>
    <t>29-2043</t>
  </si>
  <si>
    <t>29-2052</t>
  </si>
  <si>
    <t>29-2053</t>
  </si>
  <si>
    <t>29-2055</t>
  </si>
  <si>
    <t>29-2056</t>
  </si>
  <si>
    <t>29-2061</t>
  </si>
  <si>
    <t>29-2072</t>
  </si>
  <si>
    <t>29-2081</t>
  </si>
  <si>
    <t>31-1121</t>
  </si>
  <si>
    <t>31-1122</t>
  </si>
  <si>
    <t>31-1131</t>
  </si>
  <si>
    <t>31-9011</t>
  </si>
  <si>
    <t>31-9091</t>
  </si>
  <si>
    <t>31-9092</t>
  </si>
  <si>
    <t>31-9094</t>
  </si>
  <si>
    <t>31-9095</t>
  </si>
  <si>
    <t>31-9096</t>
  </si>
  <si>
    <t>31-9097</t>
  </si>
  <si>
    <t>33-1011</t>
  </si>
  <si>
    <t>33-1012</t>
  </si>
  <si>
    <t>33-1021</t>
  </si>
  <si>
    <t>33-1091</t>
  </si>
  <si>
    <t>33-1099</t>
  </si>
  <si>
    <t>33-2011</t>
  </si>
  <si>
    <t>33-3011</t>
  </si>
  <si>
    <t>33-3012</t>
  </si>
  <si>
    <t>33-3021</t>
  </si>
  <si>
    <t>33-3031</t>
  </si>
  <si>
    <t>33-3041</t>
  </si>
  <si>
    <t>33-9011</t>
  </si>
  <si>
    <t>33-9021</t>
  </si>
  <si>
    <t>33-9091</t>
  </si>
  <si>
    <t>33-9093</t>
  </si>
  <si>
    <t>33-9094</t>
  </si>
  <si>
    <t>35-1011</t>
  </si>
  <si>
    <t>35-1012</t>
  </si>
  <si>
    <t>35-2021</t>
  </si>
  <si>
    <t>35-3011</t>
  </si>
  <si>
    <t>35-3023</t>
  </si>
  <si>
    <t>35-3031</t>
  </si>
  <si>
    <t>35-3041</t>
  </si>
  <si>
    <t>35-9011</t>
  </si>
  <si>
    <t>35-9021</t>
  </si>
  <si>
    <t>35-9031</t>
  </si>
  <si>
    <t>35-9099</t>
  </si>
  <si>
    <t>37-1011</t>
  </si>
  <si>
    <t>37-1012</t>
  </si>
  <si>
    <t>37-2012</t>
  </si>
  <si>
    <t>37-2021</t>
  </si>
  <si>
    <t>37-3011</t>
  </si>
  <si>
    <t>37-3013</t>
  </si>
  <si>
    <t>39-2011</t>
  </si>
  <si>
    <t>39-2021</t>
  </si>
  <si>
    <t>39-3031</t>
  </si>
  <si>
    <t>39-4031</t>
  </si>
  <si>
    <t>39-5011</t>
  </si>
  <si>
    <t>39-5012</t>
  </si>
  <si>
    <t>39-5092</t>
  </si>
  <si>
    <t>39-5094</t>
  </si>
  <si>
    <t>39-9011</t>
  </si>
  <si>
    <t>39-9031</t>
  </si>
  <si>
    <t>39-9032</t>
  </si>
  <si>
    <t>39-9041</t>
  </si>
  <si>
    <t>39-9099</t>
  </si>
  <si>
    <t>41-1011</t>
  </si>
  <si>
    <t>41-1012</t>
  </si>
  <si>
    <t>41-2021</t>
  </si>
  <si>
    <t>41-2022</t>
  </si>
  <si>
    <t>41-2031</t>
  </si>
  <si>
    <t>41-3011</t>
  </si>
  <si>
    <t>41-3021</t>
  </si>
  <si>
    <t>41-3031</t>
  </si>
  <si>
    <t>41-3041</t>
  </si>
  <si>
    <t>41-3091</t>
  </si>
  <si>
    <t>41-9031</t>
  </si>
  <si>
    <t>41-9041</t>
  </si>
  <si>
    <t>41-9091</t>
  </si>
  <si>
    <t>41-9099</t>
  </si>
  <si>
    <t>43-1011</t>
  </si>
  <si>
    <t>43-2011</t>
  </si>
  <si>
    <t>43-2021</t>
  </si>
  <si>
    <t>43-2099</t>
  </si>
  <si>
    <t>43-3011</t>
  </si>
  <si>
    <t>43-3021</t>
  </si>
  <si>
    <t>43-3031</t>
  </si>
  <si>
    <t>43-3041</t>
  </si>
  <si>
    <t>43-3051</t>
  </si>
  <si>
    <t>43-3061</t>
  </si>
  <si>
    <t>43-3071</t>
  </si>
  <si>
    <t>43-3099</t>
  </si>
  <si>
    <t>43-4011</t>
  </si>
  <si>
    <t>43-4021</t>
  </si>
  <si>
    <t>43-4031</t>
  </si>
  <si>
    <t>43-4041</t>
  </si>
  <si>
    <t>43-4051</t>
  </si>
  <si>
    <t>43-4061</t>
  </si>
  <si>
    <t>43-4071</t>
  </si>
  <si>
    <t>43-4081</t>
  </si>
  <si>
    <t>43-4111</t>
  </si>
  <si>
    <t>43-4121</t>
  </si>
  <si>
    <t>43-4131</t>
  </si>
  <si>
    <t>43-4141</t>
  </si>
  <si>
    <t>43-4151</t>
  </si>
  <si>
    <t>43-4161</t>
  </si>
  <si>
    <t>43-4171</t>
  </si>
  <si>
    <t>43-4181</t>
  </si>
  <si>
    <t>43-4199</t>
  </si>
  <si>
    <t>43-5011</t>
  </si>
  <si>
    <t>43-5021</t>
  </si>
  <si>
    <t>43-5031</t>
  </si>
  <si>
    <t>43-5032</t>
  </si>
  <si>
    <t>43-5041</t>
  </si>
  <si>
    <t>43-5051</t>
  </si>
  <si>
    <t>43-5052</t>
  </si>
  <si>
    <t>43-5053</t>
  </si>
  <si>
    <t>43-5061</t>
  </si>
  <si>
    <t>43-5071</t>
  </si>
  <si>
    <t>43-5111</t>
  </si>
  <si>
    <t>43-6011</t>
  </si>
  <si>
    <t>43-6012</t>
  </si>
  <si>
    <t>43-6013</t>
  </si>
  <si>
    <t>43-6014</t>
  </si>
  <si>
    <t>43-9021</t>
  </si>
  <si>
    <t>43-9022</t>
  </si>
  <si>
    <t>43-9031</t>
  </si>
  <si>
    <t>43-9041</t>
  </si>
  <si>
    <t>43-9051</t>
  </si>
  <si>
    <t>43-9061</t>
  </si>
  <si>
    <t>43-9071</t>
  </si>
  <si>
    <t>43-9081</t>
  </si>
  <si>
    <t>43-9111</t>
  </si>
  <si>
    <t>43-9199</t>
  </si>
  <si>
    <t>45-1011</t>
  </si>
  <si>
    <t>45-2011</t>
  </si>
  <si>
    <t>45-2021</t>
  </si>
  <si>
    <t>45-2041</t>
  </si>
  <si>
    <t>45-3031</t>
  </si>
  <si>
    <t>45-4011</t>
  </si>
  <si>
    <t>47-1011</t>
  </si>
  <si>
    <t>47-2011</t>
  </si>
  <si>
    <t>47-2031</t>
  </si>
  <si>
    <t>47-2061</t>
  </si>
  <si>
    <t>47-2111</t>
  </si>
  <si>
    <t>47-2121</t>
  </si>
  <si>
    <t>47-2151</t>
  </si>
  <si>
    <t>47-2152</t>
  </si>
  <si>
    <t>47-2161</t>
  </si>
  <si>
    <t>47-2171</t>
  </si>
  <si>
    <t>47-2181</t>
  </si>
  <si>
    <t>47-2211</t>
  </si>
  <si>
    <t>47-2221</t>
  </si>
  <si>
    <t>47-2231</t>
  </si>
  <si>
    <t>47-4011</t>
  </si>
  <si>
    <t>47-4021</t>
  </si>
  <si>
    <t>47-4031</t>
  </si>
  <si>
    <t>47-4041</t>
  </si>
  <si>
    <t>47-4051</t>
  </si>
  <si>
    <t>47-4061</t>
  </si>
  <si>
    <t>47-4071</t>
  </si>
  <si>
    <t>47-5022</t>
  </si>
  <si>
    <t>47-5023</t>
  </si>
  <si>
    <t>47-5032</t>
  </si>
  <si>
    <t>47-5071</t>
  </si>
  <si>
    <t>49-1011</t>
  </si>
  <si>
    <t>49-2011</t>
  </si>
  <si>
    <t>49-2091</t>
  </si>
  <si>
    <t>49-2092</t>
  </si>
  <si>
    <t>49-2093</t>
  </si>
  <si>
    <t>49-2096</t>
  </si>
  <si>
    <t>49-2097</t>
  </si>
  <si>
    <t>49-2098</t>
  </si>
  <si>
    <t>49-3011</t>
  </si>
  <si>
    <t>49-3021</t>
  </si>
  <si>
    <t>49-3022</t>
  </si>
  <si>
    <t>49-3023</t>
  </si>
  <si>
    <t>49-3031</t>
  </si>
  <si>
    <t>49-9021</t>
  </si>
  <si>
    <t>49-9031</t>
  </si>
  <si>
    <t>49-9071</t>
  </si>
  <si>
    <t>49-9043</t>
  </si>
  <si>
    <t>49-9044</t>
  </si>
  <si>
    <t>49-9051</t>
  </si>
  <si>
    <t>49-9052</t>
  </si>
  <si>
    <t>49-9081</t>
  </si>
  <si>
    <t>49-9091</t>
  </si>
  <si>
    <t>49-9092</t>
  </si>
  <si>
    <t>49-9094</t>
  </si>
  <si>
    <t>49-9095</t>
  </si>
  <si>
    <t>49-9096</t>
  </si>
  <si>
    <t>49-9098</t>
  </si>
  <si>
    <t>51-1011</t>
  </si>
  <si>
    <t>51-2011</t>
  </si>
  <si>
    <t>51-2031</t>
  </si>
  <si>
    <t>51-2041</t>
  </si>
  <si>
    <t>51-3011</t>
  </si>
  <si>
    <t>51-3091</t>
  </si>
  <si>
    <t>51-3092</t>
  </si>
  <si>
    <t>51-3093</t>
  </si>
  <si>
    <t>51-3099</t>
  </si>
  <si>
    <t>51-4031</t>
  </si>
  <si>
    <t>51-4033</t>
  </si>
  <si>
    <t>51-4041</t>
  </si>
  <si>
    <t>51-4111</t>
  </si>
  <si>
    <t>51-5111</t>
  </si>
  <si>
    <t>51-5112</t>
  </si>
  <si>
    <t>51-5113</t>
  </si>
  <si>
    <t>51-6011</t>
  </si>
  <si>
    <t>51-6021</t>
  </si>
  <si>
    <t>51-6031</t>
  </si>
  <si>
    <t>51-6093</t>
  </si>
  <si>
    <t>51-7011</t>
  </si>
  <si>
    <t>51-7021</t>
  </si>
  <si>
    <t>51-7041</t>
  </si>
  <si>
    <t>51-7042</t>
  </si>
  <si>
    <t>51-8021</t>
  </si>
  <si>
    <t>51-8031</t>
  </si>
  <si>
    <t>51-9041</t>
  </si>
  <si>
    <t>51-9051</t>
  </si>
  <si>
    <t>51-9061</t>
  </si>
  <si>
    <t>51-9071</t>
  </si>
  <si>
    <t>51-9111</t>
  </si>
  <si>
    <t>51-9151</t>
  </si>
  <si>
    <t>51-9191</t>
  </si>
  <si>
    <t>51-9194</t>
  </si>
  <si>
    <t>51-9195</t>
  </si>
  <si>
    <t>51-9196</t>
  </si>
  <si>
    <t>51-9197</t>
  </si>
  <si>
    <t>51-9198</t>
  </si>
  <si>
    <t>53-2031</t>
  </si>
  <si>
    <t>53-3011</t>
  </si>
  <si>
    <t>53-3051</t>
  </si>
  <si>
    <t>53-3052</t>
  </si>
  <si>
    <t>53-3053</t>
  </si>
  <si>
    <t>53-3054</t>
  </si>
  <si>
    <t>53-3099</t>
  </si>
  <si>
    <t>53-4031</t>
  </si>
  <si>
    <t>53-5011</t>
  </si>
  <si>
    <t>53-5031</t>
  </si>
  <si>
    <t>53-6021</t>
  </si>
  <si>
    <t>53-6051</t>
  </si>
  <si>
    <t>53-6061</t>
  </si>
  <si>
    <t>53-7021</t>
  </si>
  <si>
    <t>53-7051</t>
  </si>
  <si>
    <t>53-7061</t>
  </si>
  <si>
    <t>53-7062</t>
  </si>
  <si>
    <t>53-7063</t>
  </si>
  <si>
    <t>53-7064</t>
  </si>
  <si>
    <t>53-7065</t>
  </si>
  <si>
    <t>53-7081</t>
  </si>
  <si>
    <t>Legislators</t>
  </si>
  <si>
    <t>Logisticians</t>
  </si>
  <si>
    <t>Fundraisers</t>
  </si>
  <si>
    <t>Actuaries</t>
  </si>
  <si>
    <t>Mathematicians</t>
  </si>
  <si>
    <t>Statisticians</t>
  </si>
  <si>
    <t>Economists</t>
  </si>
  <si>
    <t>Sociologists</t>
  </si>
  <si>
    <t>Clergy</t>
  </si>
  <si>
    <t>Lawyers</t>
  </si>
  <si>
    <t>Tutors</t>
  </si>
  <si>
    <t>Actors</t>
  </si>
  <si>
    <t>Editors</t>
  </si>
  <si>
    <t>Photographers</t>
  </si>
  <si>
    <t>Chiropractors</t>
  </si>
  <si>
    <t>Optometrists</t>
  </si>
  <si>
    <t>Pharmacists</t>
  </si>
  <si>
    <t>Radiologists</t>
  </si>
  <si>
    <t>Podiatrists</t>
  </si>
  <si>
    <t>Audiologists</t>
  </si>
  <si>
    <t>Veterinarians</t>
  </si>
  <si>
    <t>Acupuncturists</t>
  </si>
  <si>
    <t>Paramedics</t>
  </si>
  <si>
    <t>Phlebotomists</t>
  </si>
  <si>
    <t>Firefighters</t>
  </si>
  <si>
    <t>Bailiffs</t>
  </si>
  <si>
    <t>Bartenders</t>
  </si>
  <si>
    <t>Dishwashers</t>
  </si>
  <si>
    <t>Barbers</t>
  </si>
  <si>
    <t>Cashiers</t>
  </si>
  <si>
    <t>Telemarketers</t>
  </si>
  <si>
    <t>Tellers</t>
  </si>
  <si>
    <t>Boilermakers</t>
  </si>
  <si>
    <t>Carpenters</t>
  </si>
  <si>
    <t>Electricians</t>
  </si>
  <si>
    <t>Glaziers</t>
  </si>
  <si>
    <t>Pipelayers</t>
  </si>
  <si>
    <t>Roofers</t>
  </si>
  <si>
    <t>Millwrights</t>
  </si>
  <si>
    <t>Riggers</t>
  </si>
  <si>
    <t>Bakers</t>
  </si>
  <si>
    <t>Machinists</t>
  </si>
  <si>
    <t>Upholsterers</t>
  </si>
  <si>
    <t>sin_comma_separated</t>
  </si>
  <si>
    <t>year_01</t>
  </si>
  <si>
    <t>year_02</t>
  </si>
  <si>
    <t>year_03</t>
  </si>
  <si>
    <t>year_04</t>
  </si>
  <si>
    <t>year_05</t>
  </si>
  <si>
    <t>year_06</t>
  </si>
  <si>
    <t>year_07</t>
  </si>
  <si>
    <t>year_08</t>
  </si>
  <si>
    <t>year_09</t>
  </si>
  <si>
    <t>year_10</t>
  </si>
  <si>
    <t>year_11</t>
  </si>
  <si>
    <t>year_12</t>
  </si>
  <si>
    <t>year_13</t>
  </si>
  <si>
    <t>year_14</t>
  </si>
  <si>
    <t>year_15</t>
  </si>
  <si>
    <t>year_16</t>
  </si>
  <si>
    <t>year_17</t>
  </si>
  <si>
    <t>year_18</t>
  </si>
  <si>
    <t>year_19</t>
  </si>
  <si>
    <t>year_20</t>
  </si>
  <si>
    <t>Option Period 1  (GSA Price with IFF)</t>
  </si>
  <si>
    <t>Option Period 2   (GSA Price with IFF)</t>
  </si>
  <si>
    <t>Option Period 3   (GSA Price with IFF)</t>
  </si>
  <si>
    <t>Base period (GSA Price with IFF)</t>
  </si>
  <si>
    <t>541420</t>
  </si>
  <si>
    <t>year_01 to year_20</t>
  </si>
  <si>
    <t>Base and option periods</t>
  </si>
  <si>
    <t>epa_rate</t>
  </si>
  <si>
    <t>Cat Sub-cat Human Capital, Compensation and Benefits, Human Resources</t>
  </si>
  <si>
    <t>Non Perishable Foods</t>
  </si>
  <si>
    <t>Carpet Flooring</t>
  </si>
  <si>
    <t>Lodging And Hospitality Supplies And Services</t>
  </si>
  <si>
    <t>Clothing</t>
  </si>
  <si>
    <t>Uniforms</t>
  </si>
  <si>
    <t>Footwear</t>
  </si>
  <si>
    <t>Commercial Flooring</t>
  </si>
  <si>
    <t>Pallets</t>
  </si>
  <si>
    <t>Mobile Homes</t>
  </si>
  <si>
    <t>Performance-Oriented Packaging (Pop)</t>
  </si>
  <si>
    <t>Restroom Products</t>
  </si>
  <si>
    <t>Propane</t>
  </si>
  <si>
    <t>Commercial Coatings</t>
  </si>
  <si>
    <t>Pest And Animal Control Products &amp;Amp; Services</t>
  </si>
  <si>
    <t>Criminal Investigative Equipment And Supplies</t>
  </si>
  <si>
    <t>Cleaning Products</t>
  </si>
  <si>
    <t>Disinfectants</t>
  </si>
  <si>
    <t>Micro-Photographic Film</t>
  </si>
  <si>
    <t>Chemical Additives</t>
  </si>
  <si>
    <t>325998W</t>
  </si>
  <si>
    <t>Water Treatment Solutions</t>
  </si>
  <si>
    <t>Waste And Recycling Containers And Receptacles - Outdoor And</t>
  </si>
  <si>
    <t>Hoses</t>
  </si>
  <si>
    <t>Abrasives And Blasters</t>
  </si>
  <si>
    <t>331315A</t>
  </si>
  <si>
    <t>Aluminum Sheets</t>
  </si>
  <si>
    <t>332215T</t>
  </si>
  <si>
    <t>Cooking Utensils</t>
  </si>
  <si>
    <t>Law Enforcement</t>
  </si>
  <si>
    <t>Above Ground Storage Tanks/Systems</t>
  </si>
  <si>
    <t>332311P</t>
  </si>
  <si>
    <t>Pre-Engineered And Prefabricated Buildings And Structures Fo</t>
  </si>
  <si>
    <t>Temporary And Permanent Structures</t>
  </si>
  <si>
    <t>332312F</t>
  </si>
  <si>
    <t>Flood Control</t>
  </si>
  <si>
    <t>Doors</t>
  </si>
  <si>
    <t>Shipping</t>
  </si>
  <si>
    <t>Hardware Manufacturing (Hardware Store</t>
  </si>
  <si>
    <t>332510C</t>
  </si>
  <si>
    <t>Hardware Store</t>
  </si>
  <si>
    <t>332510S</t>
  </si>
  <si>
    <t>Plumbing Products And Bathroom Fixture Solutions</t>
  </si>
  <si>
    <t>Burning Equipment</t>
  </si>
  <si>
    <t>Law Enforcement Personal Equipment</t>
  </si>
  <si>
    <t>332999BMS</t>
  </si>
  <si>
    <t>Building Materials And Services</t>
  </si>
  <si>
    <t>332999P</t>
  </si>
  <si>
    <t>Spill Containment Units</t>
  </si>
  <si>
    <t>332999S</t>
  </si>
  <si>
    <t>Safes</t>
  </si>
  <si>
    <t>Lawn And Garden Equipment</t>
  </si>
  <si>
    <t>Street Repair And Cleaning Equipment And Attachments</t>
  </si>
  <si>
    <t>Food Preparation Equipment</t>
  </si>
  <si>
    <t>Post Copying/Finishing Equipment And Supplies</t>
  </si>
  <si>
    <t>Microscopes</t>
  </si>
  <si>
    <t>333314NV</t>
  </si>
  <si>
    <t>Night Vision Equipment</t>
  </si>
  <si>
    <t>333316C</t>
  </si>
  <si>
    <t>Copiers And Digital Duplicating Equipment</t>
  </si>
  <si>
    <t>333316M</t>
  </si>
  <si>
    <t>Multi-Media Readers</t>
  </si>
  <si>
    <t>333316P</t>
  </si>
  <si>
    <t>Photographic Supplies</t>
  </si>
  <si>
    <t>Dictating And Transcribing Machines And Systems</t>
  </si>
  <si>
    <t>333318F</t>
  </si>
  <si>
    <t>Floor Care Cleaning And Equipment</t>
  </si>
  <si>
    <t>333318T</t>
  </si>
  <si>
    <t>Wheel &amp;Amp; Tire Equipment</t>
  </si>
  <si>
    <t>333318TDTM</t>
  </si>
  <si>
    <t>Off-The-Shelf Training Devices And Training Materials</t>
  </si>
  <si>
    <t>Laboratory Refrigerators And Freezers</t>
  </si>
  <si>
    <t>333415HVAC</t>
  </si>
  <si>
    <t>Heating</t>
  </si>
  <si>
    <t>333415REM</t>
  </si>
  <si>
    <t>Refrigeration Equipment</t>
  </si>
  <si>
    <t>Air Compressors And Pressure Cleaners</t>
  </si>
  <si>
    <t>Fuel Management Systems</t>
  </si>
  <si>
    <t>Vehicle Material Handling Equipment</t>
  </si>
  <si>
    <t>Warehouse Equipment Supplies</t>
  </si>
  <si>
    <t>Vehicular Cranes And Attachments</t>
  </si>
  <si>
    <t>Utility Trucks And Tractors</t>
  </si>
  <si>
    <t>Scales And Balances</t>
  </si>
  <si>
    <t>Animal Caging Equipment</t>
  </si>
  <si>
    <t>333TOOL</t>
  </si>
  <si>
    <t>Tools (Powered And Non-Powered)</t>
  </si>
  <si>
    <t>Purchasing Of New Electronic Equipment</t>
  </si>
  <si>
    <t>Personal &amp;Amp; Document Identification Systems</t>
  </si>
  <si>
    <t>Surveillance Systems</t>
  </si>
  <si>
    <t>Security And Detection Systems</t>
  </si>
  <si>
    <t>334290L</t>
  </si>
  <si>
    <t>Physical Access Control Systems (Pacs) - Legacy Sin</t>
  </si>
  <si>
    <t>334290PACS</t>
  </si>
  <si>
    <t>Physical Access Control Systems (Pacs) - Fips 201</t>
  </si>
  <si>
    <t>Professional Audio/Video Products</t>
  </si>
  <si>
    <t>Unique Identification (Uid) / Radio Frequency Identification</t>
  </si>
  <si>
    <t>Search</t>
  </si>
  <si>
    <t>334511T</t>
  </si>
  <si>
    <t>Telecommunications Equipment</t>
  </si>
  <si>
    <t>Total Solution Support Products For Facilities Management Sy</t>
  </si>
  <si>
    <t>Water</t>
  </si>
  <si>
    <t>Diagnostic</t>
  </si>
  <si>
    <t>Analytical Instruments</t>
  </si>
  <si>
    <t>Bomb And Hazardous Material Disposal; Metal And Bomb Detecti</t>
  </si>
  <si>
    <t>334519ENV</t>
  </si>
  <si>
    <t>Environmental Measuring Instruments</t>
  </si>
  <si>
    <t>Energy-Efficient Lighting And Sustainable Energy Solutions</t>
  </si>
  <si>
    <t>Sanitation And Warewashing Equipment</t>
  </si>
  <si>
    <t>335220D</t>
  </si>
  <si>
    <t>Domestic Appliances</t>
  </si>
  <si>
    <t>335220E</t>
  </si>
  <si>
    <t>Export Appliances</t>
  </si>
  <si>
    <t>Batteries</t>
  </si>
  <si>
    <t>Power Distribution And Solar Energy Solutionsã¡</t>
  </si>
  <si>
    <t>Law Enforcement And Fire Fighting Vehicles And Attachments</t>
  </si>
  <si>
    <t>Purchase Or Lease Of Gas Or Electric Low Speed Vehicles</t>
  </si>
  <si>
    <t>3361E</t>
  </si>
  <si>
    <t>Electric And Autonomous Vehicles And Accessories</t>
  </si>
  <si>
    <t>3361V</t>
  </si>
  <si>
    <t>Vocational Vehicles</t>
  </si>
  <si>
    <t>Tank Trucks</t>
  </si>
  <si>
    <t>Trailers And Attachments</t>
  </si>
  <si>
    <t>Vehicle Signal And Restraint System</t>
  </si>
  <si>
    <t>Aircraft Armoring And Helicopter Equipment</t>
  </si>
  <si>
    <t>Wheel And Track Vehicles</t>
  </si>
  <si>
    <t>Non-Tactical Armored Vehicles And Vehicle Armoring Services</t>
  </si>
  <si>
    <t>Food Center Concepts</t>
  </si>
  <si>
    <t>Firearm Care</t>
  </si>
  <si>
    <t>Breathing Air Equipment And Related Items</t>
  </si>
  <si>
    <t>339113LAB</t>
  </si>
  <si>
    <t>Laboratory Equipment And Products</t>
  </si>
  <si>
    <t>339113PA</t>
  </si>
  <si>
    <t>Protective Apparel</t>
  </si>
  <si>
    <t>339113R</t>
  </si>
  <si>
    <t>Medical/Rescue And Patient Transportation Products</t>
  </si>
  <si>
    <t>Target Systems/Target Range Accessories</t>
  </si>
  <si>
    <t>339920PARK</t>
  </si>
  <si>
    <t>Park And Playground Equipment</t>
  </si>
  <si>
    <t>339920S</t>
  </si>
  <si>
    <t>Sporting Goods Fitness Equipment And Supplies</t>
  </si>
  <si>
    <t>Office Products</t>
  </si>
  <si>
    <t>Signs</t>
  </si>
  <si>
    <t>Hand Floor Cleaning Equipment</t>
  </si>
  <si>
    <t>339999E</t>
  </si>
  <si>
    <t>Evidence Collection And Investigative Equipment And Supplies</t>
  </si>
  <si>
    <t>339999F</t>
  </si>
  <si>
    <t>Flags</t>
  </si>
  <si>
    <t>339999S</t>
  </si>
  <si>
    <t>Safety Zone Products</t>
  </si>
  <si>
    <t>3FIRE</t>
  </si>
  <si>
    <t>Fire Management Equipment</t>
  </si>
  <si>
    <t>3PACK</t>
  </si>
  <si>
    <t>Packaging Materials</t>
  </si>
  <si>
    <t>4PL</t>
  </si>
  <si>
    <t>Fourth-Party Logistics (4Pl) Supplies And Services</t>
  </si>
  <si>
    <t>518210FM</t>
  </si>
  <si>
    <t>Financial Management Quality Service Management Office (Fm Q</t>
  </si>
  <si>
    <t>Engineering System Design And Integration Services</t>
  </si>
  <si>
    <t>541612LOB</t>
  </si>
  <si>
    <t>Human Resources Line Of Business (Hrlob)</t>
  </si>
  <si>
    <t>541715AIR</t>
  </si>
  <si>
    <t>Engineering Research And Development For Aircraft</t>
  </si>
  <si>
    <t>541715APM</t>
  </si>
  <si>
    <t>Engineering Research And Development For: Other Aircraft Par</t>
  </si>
  <si>
    <t>All Other Professional</t>
  </si>
  <si>
    <t>Office Administrative Services</t>
  </si>
  <si>
    <t>562910RMI</t>
  </si>
  <si>
    <t>Pricing Tab</t>
  </si>
  <si>
    <t>reason_not_sold_on_advantage</t>
  </si>
  <si>
    <t>Controlled_material</t>
  </si>
  <si>
    <t>Controlled material</t>
  </si>
  <si>
    <t>Highly_configurable</t>
  </si>
  <si>
    <t>Highly configurable</t>
  </si>
  <si>
    <t>Above_simplified_acquisition_threshold</t>
  </si>
  <si>
    <t>Above simplified acquisition threshold</t>
  </si>
  <si>
    <t>Market_or_index_based_pricing</t>
  </si>
  <si>
    <t>Market or index based pricing</t>
  </si>
  <si>
    <t>Other</t>
  </si>
  <si>
    <t>Contract Begin Date</t>
  </si>
  <si>
    <t>contract_date</t>
  </si>
  <si>
    <t>contract_begin_date</t>
  </si>
  <si>
    <t>Date</t>
  </si>
  <si>
    <t>Example-101</t>
  </si>
  <si>
    <t>Example-102</t>
  </si>
  <si>
    <t>Example-103</t>
  </si>
  <si>
    <t>Example-104</t>
  </si>
  <si>
    <t>Example-105</t>
  </si>
  <si>
    <t>Example-106</t>
  </si>
  <si>
    <t>Example-107</t>
  </si>
  <si>
    <t>Example-108</t>
  </si>
  <si>
    <t>French, German, Italian, Portuguese, Spanish</t>
  </si>
  <si>
    <t>Relevant HR certification</t>
  </si>
  <si>
    <t>The vendor may enter the first year of its contract term on this tab.  The contract_begin_date seeds contract period dates into the Pricing tab in the Base and Option Year sections (under year_01 in column Y to year_20 in column AR). Contract period dates in the pricing tab help orient both the vendor and the reviewing party.</t>
  </si>
  <si>
    <t>Contract Begin Date Tab</t>
  </si>
  <si>
    <t>discount_offered_to_gsa_off_commercial_price</t>
  </si>
  <si>
    <t>commercial_price</t>
  </si>
  <si>
    <t>dol_occupation_code_title</t>
  </si>
  <si>
    <t>01011 - Accounting Clerk I</t>
  </si>
  <si>
    <t>01012 - Accounting Clerk II</t>
  </si>
  <si>
    <t>01013 - Accounting Clerk III</t>
  </si>
  <si>
    <t>01020 - Administrative Assistant</t>
  </si>
  <si>
    <t>01035 - Court Reporter</t>
  </si>
  <si>
    <t>01041 - Customer Service Representative I</t>
  </si>
  <si>
    <t>01042 - Customer Service Representative II</t>
  </si>
  <si>
    <t>01043 - Customer Service Representative III</t>
  </si>
  <si>
    <t>01051 - Data Entry Operator I</t>
  </si>
  <si>
    <t>01052 - Data Entry Operator II</t>
  </si>
  <si>
    <t>01060 - Dispatcher, Motor Vehicle</t>
  </si>
  <si>
    <t>01070 - Document Preparation Clerk</t>
  </si>
  <si>
    <t>01090 - Duplicating Machine Operator</t>
  </si>
  <si>
    <t>01111 - General Clerk I</t>
  </si>
  <si>
    <t>01112 - General Clerk II</t>
  </si>
  <si>
    <t>01113 - General Clerk III</t>
  </si>
  <si>
    <t>01120 - Housing Referral Assistant</t>
  </si>
  <si>
    <t>01141 - Messenger Courier</t>
  </si>
  <si>
    <t>01191 - Order Clerk I</t>
  </si>
  <si>
    <t>01192 - Order Clerk II</t>
  </si>
  <si>
    <t>01261 - Personnel Assistant (Employment) I</t>
  </si>
  <si>
    <t>01262 - Personnel Assistant (Employment) II</t>
  </si>
  <si>
    <t>01263 - Personnel Assistant (Employment) III</t>
  </si>
  <si>
    <t>01270 - Production Control Clerk</t>
  </si>
  <si>
    <t>01290 - Rental Clerk</t>
  </si>
  <si>
    <t>01300 - Scheduler, Maintenance</t>
  </si>
  <si>
    <t>01311 - Secretary I</t>
  </si>
  <si>
    <t>01312 - Secretary II</t>
  </si>
  <si>
    <t>01313 - Secretary III</t>
  </si>
  <si>
    <t>01320 - Service Order Dispatcher</t>
  </si>
  <si>
    <t>01410 - Supply Technician</t>
  </si>
  <si>
    <t>01420 - Survey Worker</t>
  </si>
  <si>
    <t>01460 - Switchboard Operator/Receptionist</t>
  </si>
  <si>
    <t>01531 - Travel Clerk I</t>
  </si>
  <si>
    <t>01532 - Travel Clerk II</t>
  </si>
  <si>
    <t>01533 - Travel Clerk III</t>
  </si>
  <si>
    <t>01611 - Word Processor I</t>
  </si>
  <si>
    <t>01612 - Word Processor II</t>
  </si>
  <si>
    <t>01613 - Word Processor III</t>
  </si>
  <si>
    <t>05005 - Automobile Body Repairer, Fiberglass</t>
  </si>
  <si>
    <t>05010 - Automotive Electrician</t>
  </si>
  <si>
    <t>05040 - Automotive Glass Installer</t>
  </si>
  <si>
    <t>05070 - Automotive Worker</t>
  </si>
  <si>
    <t>05110 - Mobile Equipment Servicer</t>
  </si>
  <si>
    <t>05130 - Motor Equipment Metal Mechanic</t>
  </si>
  <si>
    <t>05160 - Motor Equipment Metal Worker</t>
  </si>
  <si>
    <t>05190 - Motor Vehicle Mechanic</t>
  </si>
  <si>
    <t>05220 - Motor Vehicle Mechanic Helper</t>
  </si>
  <si>
    <t>05250 - Motor Vehicle Upholstery Worker</t>
  </si>
  <si>
    <t>05280 - Motor Vehicle Wrecker</t>
  </si>
  <si>
    <t>05310 - Painter, Automotive</t>
  </si>
  <si>
    <t>05340 - Radiator Repair Specialist</t>
  </si>
  <si>
    <t>05370 - Tire Repairer</t>
  </si>
  <si>
    <t>05400 - Transmission Repair Specialist</t>
  </si>
  <si>
    <t>07010 - Baker</t>
  </si>
  <si>
    <t>07041 - Cook I</t>
  </si>
  <si>
    <t>07042 - Cook II</t>
  </si>
  <si>
    <t>07070 - Dishwasher</t>
  </si>
  <si>
    <t>07130 - Food Service Worker</t>
  </si>
  <si>
    <t>07210 - Meat Cutter</t>
  </si>
  <si>
    <t>07260 - Waiter/Waitress</t>
  </si>
  <si>
    <t>09010 - Electrostatic Spray Painter</t>
  </si>
  <si>
    <t>09040 - Furniture Handler</t>
  </si>
  <si>
    <t>09080 - Furniture Refinisher</t>
  </si>
  <si>
    <t>09090 - Furniture Refinisher Helper</t>
  </si>
  <si>
    <t>09110 - Furniture Repairer, Minor</t>
  </si>
  <si>
    <t>09130 - Upholsterer</t>
  </si>
  <si>
    <t>11030 - Cleaner, Vehicles</t>
  </si>
  <si>
    <t>11060 - Elevator Operator</t>
  </si>
  <si>
    <t>11090 - Gardener</t>
  </si>
  <si>
    <t>11122 - Housekeeping Aide</t>
  </si>
  <si>
    <t>11150 - Janitor</t>
  </si>
  <si>
    <t>11210 - Laborer, Grounds Maintenance</t>
  </si>
  <si>
    <t>11240 - Maid or Houseman</t>
  </si>
  <si>
    <t>11260 - Pruner</t>
  </si>
  <si>
    <t>11270 - Tractor Operator</t>
  </si>
  <si>
    <t>11330 - Trail Maintenance Worker</t>
  </si>
  <si>
    <t>11360 - Window Cleaner</t>
  </si>
  <si>
    <t>12010 - Ambulance Driver</t>
  </si>
  <si>
    <t>12011 - Breath Alcohol Technician</t>
  </si>
  <si>
    <t>12012 - Certified Occupational Therapist Assistant</t>
  </si>
  <si>
    <t>12015 - Certified Physical Therapist Assistant</t>
  </si>
  <si>
    <t>12020 - Dental Assistant</t>
  </si>
  <si>
    <t>12025 - Dental Hygienist</t>
  </si>
  <si>
    <t>12030 - EKG Technician</t>
  </si>
  <si>
    <t>12035 - Electroneurodiagnostic Technologist</t>
  </si>
  <si>
    <t>12040 - Emergency Medical Technician</t>
  </si>
  <si>
    <t>12071 - Licensed Practical Nurse I</t>
  </si>
  <si>
    <t>12072 - Licensed Practical Nurse II</t>
  </si>
  <si>
    <t>12073 - Licensed Practical Nurse III</t>
  </si>
  <si>
    <t>12100 - Medical Assistant</t>
  </si>
  <si>
    <t>12130 - Medical Laboratory Technician</t>
  </si>
  <si>
    <t>12160 - Medical Record Clerk</t>
  </si>
  <si>
    <t>12190 - Medical Record Technician</t>
  </si>
  <si>
    <t>12195 - Medical Transcriptionist</t>
  </si>
  <si>
    <t>12210 - Nuclear Medicine Technologist</t>
  </si>
  <si>
    <t>12221 - Nursing Assistant I</t>
  </si>
  <si>
    <t>12222 - Nursing Assistant II</t>
  </si>
  <si>
    <t>12223 - Nursing Assistant III</t>
  </si>
  <si>
    <t>12224 - Nursing Assistant IV</t>
  </si>
  <si>
    <t>12235 - Optical Dispenser</t>
  </si>
  <si>
    <t>12236 - Optical Technician</t>
  </si>
  <si>
    <t>12250 - Pharmacy Technician</t>
  </si>
  <si>
    <t>12280 - Phlebotomist</t>
  </si>
  <si>
    <t>12305 - Radiologic Technologist</t>
  </si>
  <si>
    <t>12311 - Registered Nurse I</t>
  </si>
  <si>
    <t>12312 - Registered Nurse II</t>
  </si>
  <si>
    <t>12313 - Registered Nurse II, Specialist</t>
  </si>
  <si>
    <t>12314 - Registered Nurse III</t>
  </si>
  <si>
    <t>12315 - Registered Nurse III, Anesthetist</t>
  </si>
  <si>
    <t>12316 - Registered Nurse IV</t>
  </si>
  <si>
    <t>12317 - Scheduler (Drug and Alcohol Testing)</t>
  </si>
  <si>
    <t>12320 - Substance Abuse Treatment Counselor</t>
  </si>
  <si>
    <t>13011 - Exhibits Specialist I</t>
  </si>
  <si>
    <t>13012 - Exhibits Specialist II</t>
  </si>
  <si>
    <t>13013 - Exhibits Specialist III</t>
  </si>
  <si>
    <t>13041 - Illustrator I</t>
  </si>
  <si>
    <t>13042 - Illustrator II</t>
  </si>
  <si>
    <t>13043 - Illustrator III</t>
  </si>
  <si>
    <t>13047 - Librarian</t>
  </si>
  <si>
    <t>13050 - Library Aide/Clerk</t>
  </si>
  <si>
    <t>13058 - Library Technician</t>
  </si>
  <si>
    <t>13061 - Media Specialist I</t>
  </si>
  <si>
    <t>13062 - Media Specialist II</t>
  </si>
  <si>
    <t>13063 - Media Specialist III</t>
  </si>
  <si>
    <t>13071 - Photographer I</t>
  </si>
  <si>
    <t>13072 - Photographer II</t>
  </si>
  <si>
    <t>13073 - Photographer III</t>
  </si>
  <si>
    <t>13074 - Photographer IV</t>
  </si>
  <si>
    <t>13075 - Photographer V</t>
  </si>
  <si>
    <t>13090 - Technical Order Library Clerk</t>
  </si>
  <si>
    <t>13110 - Video Teleconference Technician</t>
  </si>
  <si>
    <t>14041 - Computer Operator I</t>
  </si>
  <si>
    <t>14042 - Computer Operator II</t>
  </si>
  <si>
    <t>14043 - Computer Operator III</t>
  </si>
  <si>
    <t>14044 - Computer Operator IV</t>
  </si>
  <si>
    <t>14045 - Computer Operator V</t>
  </si>
  <si>
    <t>14150 - Peripheral Equipment Operator</t>
  </si>
  <si>
    <t>14160 - Personal Computer Support Technician</t>
  </si>
  <si>
    <t>14170 - System Support Specialist</t>
  </si>
  <si>
    <t>15010 - Aircrew Training Devices Instructor (Non-Rated)</t>
  </si>
  <si>
    <t>15020 - Aircrew Training Devices Instructor (Rated)</t>
  </si>
  <si>
    <t>15030 - Air Crew Training Devices Instructor (Pilot)</t>
  </si>
  <si>
    <t>15050 - Computer Based Training Specialist / Instructor</t>
  </si>
  <si>
    <t>15060 - Educational Technologist</t>
  </si>
  <si>
    <t>15070 - Flight Instructor (Pilot)</t>
  </si>
  <si>
    <t>15080 - Graphic Artist</t>
  </si>
  <si>
    <t>15085 - Maintenance Test Pilot, Fixed, Jet/Prop</t>
  </si>
  <si>
    <t>15086 - Maintenance Test Pilot, Rotary Wing</t>
  </si>
  <si>
    <t>15088 - Non-Maintenance Test/Co-Pilot</t>
  </si>
  <si>
    <t>15090 - Technical Instructor</t>
  </si>
  <si>
    <t>15095 - Technical Instructor/Course Developer</t>
  </si>
  <si>
    <t>15110 - Test Proctor</t>
  </si>
  <si>
    <t>15120 - Tutor</t>
  </si>
  <si>
    <t>16010 - Assembler</t>
  </si>
  <si>
    <t>16030 - Counter Attendant</t>
  </si>
  <si>
    <t>16040 - Dry Cleaner</t>
  </si>
  <si>
    <t>16070 - Finisher, Flatwork, Machine</t>
  </si>
  <si>
    <t>16090 - Presser, Hand</t>
  </si>
  <si>
    <t>16110 - Presser, Machine, Drycleaning</t>
  </si>
  <si>
    <t>16130 - Presser, Machine, Shirts</t>
  </si>
  <si>
    <t>16160 - Presser, Machine, Wearing Apparel, Laundry</t>
  </si>
  <si>
    <t>16190 - Sewing Machine Operator</t>
  </si>
  <si>
    <t>16220 - Tailor</t>
  </si>
  <si>
    <t>16250 - Washer, Machine</t>
  </si>
  <si>
    <t>19010 - Machine-Tool Operator (Tool Room)</t>
  </si>
  <si>
    <t>19040 - Tool And Die Maker</t>
  </si>
  <si>
    <t>21020 - Forklift Operator</t>
  </si>
  <si>
    <t>21030 - Material Coordinator</t>
  </si>
  <si>
    <t>21040 - Material Expediter</t>
  </si>
  <si>
    <t>21050 - Material Handling Laborer</t>
  </si>
  <si>
    <t>21071 - Order Filler</t>
  </si>
  <si>
    <t>21080 - Production Line Worker (Food Processing)</t>
  </si>
  <si>
    <t>21110 - Shipping Packer</t>
  </si>
  <si>
    <t>21130 - Shipping/Receiving Clerk</t>
  </si>
  <si>
    <t>21140 - Store Worker I</t>
  </si>
  <si>
    <t>21150 - Stock Clerk</t>
  </si>
  <si>
    <t>21210 - Tools And Parts Attendant</t>
  </si>
  <si>
    <t>21410 - Warehouse Specialist</t>
  </si>
  <si>
    <t>23010 - Aerospace Structural Welder</t>
  </si>
  <si>
    <t>23019 - Aircraft Logs and Records Technician</t>
  </si>
  <si>
    <t>23021 - Aircraft Mechanic I</t>
  </si>
  <si>
    <t>23022 - Aircraft Mechanic II</t>
  </si>
  <si>
    <t>23023 - Aircraft Mechanic III</t>
  </si>
  <si>
    <t>23040 - Aircraft Mechanic Helper</t>
  </si>
  <si>
    <t>23050 - Aircraft, Painter</t>
  </si>
  <si>
    <t>23060 - Aircraft Servicer</t>
  </si>
  <si>
    <t>23070 - Aircraft Survival Flight Equipment Technician</t>
  </si>
  <si>
    <t>23080 - Aircraft Worker</t>
  </si>
  <si>
    <t>23091 - Aircrew Life Support Equipment (ALSE) Mechanic I</t>
  </si>
  <si>
    <t>23092 - Aircrew Life Support Equipment (ALSE) Mechanic II</t>
  </si>
  <si>
    <t>23110 - Appliance Mechanic</t>
  </si>
  <si>
    <t>23120 - Bicycle Repairer</t>
  </si>
  <si>
    <t>23125 - Cable Splicer</t>
  </si>
  <si>
    <t>23130 - Carpenter, Maintenance</t>
  </si>
  <si>
    <t>23140 - Carpet Layer</t>
  </si>
  <si>
    <t>23160 - Electrician, Maintenance</t>
  </si>
  <si>
    <t>23181 - Electronics Technician Maintenance I</t>
  </si>
  <si>
    <t>23182 - Electronics Technician Maintenance II</t>
  </si>
  <si>
    <t>23183 - Electronics Technician Maintenance III</t>
  </si>
  <si>
    <t>23260 - Fabric Worker</t>
  </si>
  <si>
    <t>23290 - Fire Alarm System Mechanic</t>
  </si>
  <si>
    <t>23310 - Fire Extinguisher Repairer</t>
  </si>
  <si>
    <t>23311 - Fuel Distribution System Mechanic</t>
  </si>
  <si>
    <t>23312 - Fuel Distribution System Operator</t>
  </si>
  <si>
    <t>23370 - General Maintenance Worker</t>
  </si>
  <si>
    <t>23380 - Ground Support Equipment Mechanic</t>
  </si>
  <si>
    <t>23381 - Ground Support Equipment Servicer</t>
  </si>
  <si>
    <t>23382 - Ground Support Equipment Worker</t>
  </si>
  <si>
    <t>23391 - Gunsmith I</t>
  </si>
  <si>
    <t>23392 - Gunsmith II</t>
  </si>
  <si>
    <t>23393 - Gunsmith III</t>
  </si>
  <si>
    <t>23410 - Heating, Ventilation And Air-Conditioning Mechanic</t>
  </si>
  <si>
    <t>23430 - Heavy Equipment Mechanic</t>
  </si>
  <si>
    <t>23440 - Heavy Equipment Operator</t>
  </si>
  <si>
    <t>23460 - Instrument Mechanic</t>
  </si>
  <si>
    <t>23465 - Laboratory/Shelter Mechanic</t>
  </si>
  <si>
    <t>23470 - Laborer</t>
  </si>
  <si>
    <t>23510 - Locksmith</t>
  </si>
  <si>
    <t>23530 - Machinery Maintenance Mechanic</t>
  </si>
  <si>
    <t>23550 - Machinist, Maintenance</t>
  </si>
  <si>
    <t>23580 - Maintenance Trades Helper</t>
  </si>
  <si>
    <t>23591 - Metrology Technician I</t>
  </si>
  <si>
    <t>23592 - Metrology Technician II</t>
  </si>
  <si>
    <t>23593 - Metrology Technician III</t>
  </si>
  <si>
    <t>23640 - Millwright</t>
  </si>
  <si>
    <t>23710 - Office Appliance Repairer</t>
  </si>
  <si>
    <t>23760 - Painter, Maintenance</t>
  </si>
  <si>
    <t>23790 - Pipefitter, Maintenance</t>
  </si>
  <si>
    <t>23810 - Plumber, Maintenance</t>
  </si>
  <si>
    <t>23820 - Pneudraulic Systems Mechanic</t>
  </si>
  <si>
    <t>23850 - Rigger</t>
  </si>
  <si>
    <t>23870 - Scale Mechanic</t>
  </si>
  <si>
    <t>23890 - Sheet-Metal Worker, Maintenance</t>
  </si>
  <si>
    <t>23910 - Small Engine Mechanic</t>
  </si>
  <si>
    <t>23931 - Telecommunications Mechanic I</t>
  </si>
  <si>
    <t>23932 - Telecommunications Mechanic II</t>
  </si>
  <si>
    <t>23950 - Telephone Lineman</t>
  </si>
  <si>
    <t>23960 - Welder, Combination, Maintenance</t>
  </si>
  <si>
    <t>23965 - Well Driller</t>
  </si>
  <si>
    <t>23970 - Woodcraft Worker</t>
  </si>
  <si>
    <t>23980 - Woodworker</t>
  </si>
  <si>
    <t>24550 - Case Manager</t>
  </si>
  <si>
    <t>24570 - Child Care Attendant</t>
  </si>
  <si>
    <t>24580 - Child Care Center Clerk</t>
  </si>
  <si>
    <t>24610 - Chore Aide</t>
  </si>
  <si>
    <t>24620 - Family Readiness And Support Services Coordinator</t>
  </si>
  <si>
    <t>24630 - Homemaker</t>
  </si>
  <si>
    <t>25010 - Boiler Tender</t>
  </si>
  <si>
    <t>25040 - Sewage Plant Operator</t>
  </si>
  <si>
    <t>25070 - Stationary Engineer</t>
  </si>
  <si>
    <t>25190 - Ventilation Equipment Tender</t>
  </si>
  <si>
    <t>25210 - Water Treatment Plant Operator</t>
  </si>
  <si>
    <t>27004 - Alarm Monitor</t>
  </si>
  <si>
    <t>27007 - Baggage Inspector</t>
  </si>
  <si>
    <t>27008 - Corrections Officer</t>
  </si>
  <si>
    <t>27010 - Court Security Officer</t>
  </si>
  <si>
    <t>27030 - Detection Dog Handler</t>
  </si>
  <si>
    <t>27040 - Detention Officer</t>
  </si>
  <si>
    <t>27070 - Firefighter</t>
  </si>
  <si>
    <t>27101 - Guard I</t>
  </si>
  <si>
    <t>27102 - Guard II</t>
  </si>
  <si>
    <t>27131 - Police Officer I</t>
  </si>
  <si>
    <t>27132 - Police Officer II</t>
  </si>
  <si>
    <t>28041 - Carnival Equipment Operator</t>
  </si>
  <si>
    <t>28042 - Carnival Equipment Repairer</t>
  </si>
  <si>
    <t>28043 - Carnival Worker</t>
  </si>
  <si>
    <t>28210 - Gate Attendant/Gate Tender</t>
  </si>
  <si>
    <t>28310 - Lifeguard</t>
  </si>
  <si>
    <t>28350 - Park Attendant (Aide)</t>
  </si>
  <si>
    <t>28510 - Recreation Aide/Health Facility Attendant</t>
  </si>
  <si>
    <t>28515 - Recreation Specialist</t>
  </si>
  <si>
    <t>28630 - Sports Official</t>
  </si>
  <si>
    <t>28690 - Swimming Pool Operator</t>
  </si>
  <si>
    <t>29010 - Blocker And Bracer</t>
  </si>
  <si>
    <t>29020 - Hatch Tender</t>
  </si>
  <si>
    <t>29030 - Line Handler</t>
  </si>
  <si>
    <t>29041 - Stevedore I</t>
  </si>
  <si>
    <t>29042 - Stevedore II</t>
  </si>
  <si>
    <t>30021 - Archeological Technician I</t>
  </si>
  <si>
    <t>30022 - Archeological Technician II</t>
  </si>
  <si>
    <t>30023 - Archeological Technician III</t>
  </si>
  <si>
    <t>30030 - Cartographic Technician</t>
  </si>
  <si>
    <t>30040 - Civil Engineering Technician</t>
  </si>
  <si>
    <t>30051 - Cryogenic Technician I</t>
  </si>
  <si>
    <t>30052 - Cryogenic Technician II</t>
  </si>
  <si>
    <t>30061 - Drafter/CAD Operator I</t>
  </si>
  <si>
    <t>30062 - Drafter/CAD Operator II</t>
  </si>
  <si>
    <t>30063 - Drafter/CAD Operator III</t>
  </si>
  <si>
    <t>30064 - Drafter/CAD Operator IV</t>
  </si>
  <si>
    <t>30081 - Engineering Technician I</t>
  </si>
  <si>
    <t>30082 - Engineering Technician II</t>
  </si>
  <si>
    <t>30083 - Engineering Technician III</t>
  </si>
  <si>
    <t>30084 - Engineering Technician IV</t>
  </si>
  <si>
    <t>30085 - Engineering Technician V</t>
  </si>
  <si>
    <t>30086 - Engineering Technician VI</t>
  </si>
  <si>
    <t>30090 - Environmental Technician</t>
  </si>
  <si>
    <t>30095 - Evidence Control Specialist</t>
  </si>
  <si>
    <t>30210 - Laboratory Technician</t>
  </si>
  <si>
    <t>30221 - Latent Fingerprint Technician I</t>
  </si>
  <si>
    <t>30222 - Latent Fingerprint Technician II</t>
  </si>
  <si>
    <t>30240 - Mathematical Technician</t>
  </si>
  <si>
    <t>30361 - Paralegal/Legal Assistant I</t>
  </si>
  <si>
    <t>30362 - Paralegal/Legal Assistant II</t>
  </si>
  <si>
    <t>30363 - Paralegal/Legal Assistant III</t>
  </si>
  <si>
    <t>30364 - Paralegal/Legal Assistant IV</t>
  </si>
  <si>
    <t>30375 - Petroleum Supply Specialist</t>
  </si>
  <si>
    <t>30390 - Photo-Optics Technician</t>
  </si>
  <si>
    <t>30395 - Radiation Control Technician</t>
  </si>
  <si>
    <t>30461 - Technical Writer I</t>
  </si>
  <si>
    <t>30462 - Technical Writer II</t>
  </si>
  <si>
    <t>30463 - Technical Writer III</t>
  </si>
  <si>
    <t>30491 - Unexploded Ordnance (UXO) Technician I</t>
  </si>
  <si>
    <t>30492 - Unexploded Ordnance (UXO) Technician II</t>
  </si>
  <si>
    <t>30493 - Unexploded Ordnance (UXO) Technician III</t>
  </si>
  <si>
    <t>30494 - Unexploded (UXO) Safety Escort</t>
  </si>
  <si>
    <t>30495 - Unexploded (UXO) Sweep Personnel</t>
  </si>
  <si>
    <t>30501 - Weather Forecaster I</t>
  </si>
  <si>
    <t>30502 - Weather Forecaster II</t>
  </si>
  <si>
    <t>30621 - Weather Observer, Senior</t>
  </si>
  <si>
    <t>31010 - Airplane Pilot</t>
  </si>
  <si>
    <t>31020 - Bus Aide</t>
  </si>
  <si>
    <t>31030 - Bus Driver</t>
  </si>
  <si>
    <t>31043 - Driver Courier</t>
  </si>
  <si>
    <t>31260 - Parking and Lot Attendant</t>
  </si>
  <si>
    <t>31290 - Shuttle Bus Driver</t>
  </si>
  <si>
    <t>31310 - Taxi Driver</t>
  </si>
  <si>
    <t>31361 - Truckdriver, Light</t>
  </si>
  <si>
    <t>31362 - Truckdriver, Medium</t>
  </si>
  <si>
    <t>31363 - Truckdriver, Heavy</t>
  </si>
  <si>
    <t>31364 - Truckdriver, Tractor-Trailer</t>
  </si>
  <si>
    <t>99020 - Cabin Safety Specialist</t>
  </si>
  <si>
    <t>99030 - Cashier</t>
  </si>
  <si>
    <t>99050 - Desk Clerk</t>
  </si>
  <si>
    <t>99095 - Embalmer</t>
  </si>
  <si>
    <t>99130 - Flight Follower</t>
  </si>
  <si>
    <t>99251 - Laboratory Animal Caretaker I</t>
  </si>
  <si>
    <t>99252 - Laboratory Animal Caretaker II</t>
  </si>
  <si>
    <t>99260 - Marketing Analyst</t>
  </si>
  <si>
    <t>99310 - Mortician</t>
  </si>
  <si>
    <t>99410 - Pest Controller</t>
  </si>
  <si>
    <t>99510 - Photofinishing Worker</t>
  </si>
  <si>
    <t>99710 - Recycling Laborer</t>
  </si>
  <si>
    <t>99711 - Recycling Specialist</t>
  </si>
  <si>
    <t>99730 - Refuse Collector</t>
  </si>
  <si>
    <t>99810 - Sales Clerk</t>
  </si>
  <si>
    <t>99820 - School Crossing Guard</t>
  </si>
  <si>
    <t>99830 - Survey Party Chief</t>
  </si>
  <si>
    <t>99831 - Surveying Aide</t>
  </si>
  <si>
    <t>99832 - Surveying Technician</t>
  </si>
  <si>
    <t>99840 - Vending Machine Attendant</t>
  </si>
  <si>
    <t>99841 - Vending Machine Repairer</t>
  </si>
  <si>
    <t>99842 - Vending Machine Repairer Helper</t>
  </si>
  <si>
    <t>Services Plus File Version Number</t>
  </si>
  <si>
    <t>code -  description</t>
  </si>
  <si>
    <t>71650 - Boston-Cambridge-Nashua, MA-NH</t>
  </si>
  <si>
    <t>16980 - Chicago-Naperville-Elgin, IL-IN-WI</t>
  </si>
  <si>
    <t>19100 - Dallas-Fort Worth-Arlington, TX</t>
  </si>
  <si>
    <t>19820 - Detroit-Warren-Dearborn, MI</t>
  </si>
  <si>
    <t>31080 - Los Angeles-Long Beach-Anaheim, CA</t>
  </si>
  <si>
    <t>33100 - Miami-Fort Lauderdale-West Palm Beach, FL</t>
  </si>
  <si>
    <t>35620 - New York-Newark-Jersey City, NY-NJ-PA</t>
  </si>
  <si>
    <t>37980 - Philadelphia-Camden-Wilmington, PA-NJ-DE-MD</t>
  </si>
  <si>
    <t>41860 - San Francisco-Oakland-Hayward, CA</t>
  </si>
  <si>
    <t>42660 - Seattle-Tacoma-Bellevue, WA</t>
  </si>
  <si>
    <t>47900 - Washington-Arlington-Alexandria, DC-VA-MD-WV</t>
  </si>
  <si>
    <t>12060 - Atlanta-Sandy Springs-Roswell, GA</t>
  </si>
  <si>
    <t>12580 - Baltimore-Columbia-Towson, MD</t>
  </si>
  <si>
    <t>19740 - Denver-Aurora-Lakewood, CO</t>
  </si>
  <si>
    <t>41740 - San Diego-Carlsbad, CA</t>
  </si>
  <si>
    <t>47260 - Virginia Beach-Norfolk-Newport News, VA-NC</t>
  </si>
  <si>
    <t>33460 - Minneapolis-St. Paul-Bloomington, MN-WI</t>
  </si>
  <si>
    <t>26420 - Houston-The Woodlands-Sugar Land, TX</t>
  </si>
  <si>
    <t>34980 - Nashville-Davidson--Murfreesboro--Franklin, TN</t>
  </si>
  <si>
    <t>15380 - Buffalo-Cheektowaga-Niagara Falls, NY</t>
  </si>
  <si>
    <t>38300 - Pittsburgh, PA</t>
  </si>
  <si>
    <t>17140 - Cincinnati, OH-KY-IN</t>
  </si>
  <si>
    <t>38060 - Phoenix-Mesa-Scottsdale, AZ</t>
  </si>
  <si>
    <t>38660 - Ponce, PR</t>
  </si>
  <si>
    <t>38900 - Portland-Vancouver-Hillsboro, OR-WA</t>
  </si>
  <si>
    <t>41180 - St. Louis, MO-IL</t>
  </si>
  <si>
    <t>41700 - San Antonio-New Braunfels, TX</t>
  </si>
  <si>
    <t>28140 - Kansas City, MO-KS</t>
  </si>
  <si>
    <t>30780 - Little Rock-North Little Rock-Conway, AR</t>
  </si>
  <si>
    <t>40060 - Richmond, VA</t>
  </si>
  <si>
    <t>11260 - Anchorage, AK</t>
  </si>
  <si>
    <t>32820 - Memphis, TN-MS-AR</t>
  </si>
  <si>
    <t>10740 - Albuquerque, NM</t>
  </si>
  <si>
    <t>16740 - Charlotte-Concord-Gastonia, NC-SC</t>
  </si>
  <si>
    <t>17460 - Cleveland-Elyria, OH</t>
  </si>
  <si>
    <t>17820 - Colorado Springs, CO</t>
  </si>
  <si>
    <t>39580 - Raleigh, NC</t>
  </si>
  <si>
    <t>41620 - Salt Lake City, UT</t>
  </si>
  <si>
    <t>27260 - Jacksonville, FL</t>
  </si>
  <si>
    <t>31140 - Louisville/Jefferson County, KY-IN</t>
  </si>
  <si>
    <t>40140 - Riverside-San Bernardino-Ontario, CA</t>
  </si>
  <si>
    <t>29820 - Las Vegas-Henderson-Paradise, NV</t>
  </si>
  <si>
    <t>18140 - Columbus, OH</t>
  </si>
  <si>
    <t>21340 - El Paso, TX</t>
  </si>
  <si>
    <t>45300 - Tampa-St. Petersburg-Clearwater, FL</t>
  </si>
  <si>
    <t>26900 - Indianapolis-Carmel-Anderson, IN</t>
  </si>
  <si>
    <t>12940 - Baton Rouge, LA</t>
  </si>
  <si>
    <t>23420 - Fresno, CA</t>
  </si>
  <si>
    <t>46520 - Urban Honolulu, HI</t>
  </si>
  <si>
    <t>36740 - Orlando-Kissimmee-Sanford, FL</t>
  </si>
  <si>
    <t>12420 - Austin-Round Rock, TX</t>
  </si>
  <si>
    <t>16700 - Charleston-North Charleston, SC</t>
  </si>
  <si>
    <t>28940 - Knoxville, TN</t>
  </si>
  <si>
    <t>30460 - Lexington-Fayette, KY</t>
  </si>
  <si>
    <t>33340 - Milwaukee-Waukesha-West Allis, WI</t>
  </si>
  <si>
    <t>45220 - Tallahassee, FL</t>
  </si>
  <si>
    <t>46060 - Tucson, AZ</t>
  </si>
  <si>
    <t>31420 - Macon, GA</t>
  </si>
  <si>
    <t>31540 - Madison, WI</t>
  </si>
  <si>
    <t>35380 - New Orleans-Metairie, LA</t>
  </si>
  <si>
    <t>77200 - Providence-Warwick, RI-MA</t>
  </si>
  <si>
    <t>45940 - Trenton, NJ</t>
  </si>
  <si>
    <t>10180 - Abilene, TX</t>
  </si>
  <si>
    <t>10380 - Aguadilla-Isabela, PR</t>
  </si>
  <si>
    <t>10420 - Akron, OH</t>
  </si>
  <si>
    <t>10500 - Albany, GA</t>
  </si>
  <si>
    <t>10540 - Albany, OR</t>
  </si>
  <si>
    <t>10580 - Albany-Schenectady-Troy, NY</t>
  </si>
  <si>
    <t>10780 - Alexandria, LA</t>
  </si>
  <si>
    <t>10900 - Allentown-Bethlehem-Easton, PA-NJ</t>
  </si>
  <si>
    <t>11020 - Altoona, PA</t>
  </si>
  <si>
    <t>11100 - Amarillo, TX</t>
  </si>
  <si>
    <t>11180 - Ames, IA</t>
  </si>
  <si>
    <t>11460 - Ann Arbor, MI</t>
  </si>
  <si>
    <t>11500 - Anniston-Oxford-Jacksonville, AL</t>
  </si>
  <si>
    <t>11540 - Appleton, WI</t>
  </si>
  <si>
    <t>11640 - Arecibo, PR</t>
  </si>
  <si>
    <t>11700 - Asheville, NC</t>
  </si>
  <si>
    <t>12020 - Athens-Clarke County, GA</t>
  </si>
  <si>
    <t>12100 - Atlantic City-Hammonton, NJ</t>
  </si>
  <si>
    <t>12220 - Auburn-Opelika, AL</t>
  </si>
  <si>
    <t>12260 - Augusta-Richmond County, GA-SC</t>
  </si>
  <si>
    <t>12540 - Bakersfield, CA</t>
  </si>
  <si>
    <t>12980 - Battle Creek, MI</t>
  </si>
  <si>
    <t>13020 - Bay City, MI</t>
  </si>
  <si>
    <t>13140 - Beaumont-Port Arthur, TX</t>
  </si>
  <si>
    <t>13220 - Beckley, WV</t>
  </si>
  <si>
    <t>13380 - Bellingham, WA</t>
  </si>
  <si>
    <t>13460 - Bend-Redmond, OR</t>
  </si>
  <si>
    <t>13740 - Billings, MT</t>
  </si>
  <si>
    <t>13780 - Binghamton, NY</t>
  </si>
  <si>
    <t>13820 - Birmingham-Hoover, AL</t>
  </si>
  <si>
    <t>13900 - Bismarck, ND</t>
  </si>
  <si>
    <t>13980 - Blacksburg-Christiansburg-Radford, VA</t>
  </si>
  <si>
    <t>14010 - Bloomington, IL</t>
  </si>
  <si>
    <t>14020 - Bloomington, IN</t>
  </si>
  <si>
    <t>14100 - Bloomsburg-Berwick, PA</t>
  </si>
  <si>
    <t>14260 - Boise City, ID</t>
  </si>
  <si>
    <t>14500 - Boulder, CO</t>
  </si>
  <si>
    <t>14540 - Bowling Green, KY</t>
  </si>
  <si>
    <t>14740 - Bremerton-Silverdale, WA</t>
  </si>
  <si>
    <t>15180 - Brownsville-Harlingen, TX</t>
  </si>
  <si>
    <t>15260 - Brunswick, GA</t>
  </si>
  <si>
    <t>15500 - Burlington, NC</t>
  </si>
  <si>
    <t>15680 - California-Lexington Park, MD</t>
  </si>
  <si>
    <t>15940 - Canton-Massillon, OH</t>
  </si>
  <si>
    <t>15980 - Cape Coral-Fort Myers, FL</t>
  </si>
  <si>
    <t>16020 - Cape Girardeau, MO-IL</t>
  </si>
  <si>
    <t>16060 - Carbondale-Marion, IL</t>
  </si>
  <si>
    <t>16180 - Carson City, NV</t>
  </si>
  <si>
    <t>16220 - Casper, WY</t>
  </si>
  <si>
    <t>16300 - Cedar Rapids, IA</t>
  </si>
  <si>
    <t>16540 - Chambersburg-Waynesboro, PA</t>
  </si>
  <si>
    <t>16580 - Champaign-Urbana, IL</t>
  </si>
  <si>
    <t>16620 - Charleston, WV</t>
  </si>
  <si>
    <t>16820 - Charlottesville, VA</t>
  </si>
  <si>
    <t>16860 - Chattanooga, TN-GA</t>
  </si>
  <si>
    <t>16940 - Cheyenne, WY</t>
  </si>
  <si>
    <t>17020 - Chico, CA</t>
  </si>
  <si>
    <t>17300 - Clarksville, TN-KY</t>
  </si>
  <si>
    <t>17420 - Cleveland, TN</t>
  </si>
  <si>
    <t>17660 - Coeur d'Alene, ID</t>
  </si>
  <si>
    <t>17780 - College Station-Bryan, TX</t>
  </si>
  <si>
    <t>17860 - Columbia, MO</t>
  </si>
  <si>
    <t>17900 - Columbia, SC</t>
  </si>
  <si>
    <t>17980 - Columbus, GA-AL</t>
  </si>
  <si>
    <t>18020 - Columbus, IN</t>
  </si>
  <si>
    <t>18580 - Corpus Christi, TX</t>
  </si>
  <si>
    <t>18700 - Corvallis, OR</t>
  </si>
  <si>
    <t>18880 - Crestview-Fort Walton Beach-Destin, FL</t>
  </si>
  <si>
    <t>19060 - Cumberland, MD-WV</t>
  </si>
  <si>
    <t>19140 - Dalton, GA</t>
  </si>
  <si>
    <t>19180 - Danville, IL</t>
  </si>
  <si>
    <t>19300 - Daphne-Fairhope-Foley, AL</t>
  </si>
  <si>
    <t>19340 - Davenport-Moline-Rock Island, IA-IL</t>
  </si>
  <si>
    <t>19380 - Dayton, OH</t>
  </si>
  <si>
    <t>19460 - Decatur, AL</t>
  </si>
  <si>
    <t>19500 - Decatur, IL</t>
  </si>
  <si>
    <t>19660 - Deltona-Daytona Beach-Ormond Beach, FL</t>
  </si>
  <si>
    <t>19780 - Des Moines-West Des Moines, IA</t>
  </si>
  <si>
    <t>20020 - Dothan, AL</t>
  </si>
  <si>
    <t>20100 - Dover, DE</t>
  </si>
  <si>
    <t>20220 - Dubuque, IA</t>
  </si>
  <si>
    <t>20260 - Duluth, MN-WI</t>
  </si>
  <si>
    <t>20500 - Durham-Chapel Hill, NC</t>
  </si>
  <si>
    <t>20700 - East Stroudsburg, PA</t>
  </si>
  <si>
    <t>20740 - Eau Claire, WI</t>
  </si>
  <si>
    <t>20940 - El Centro, CA</t>
  </si>
  <si>
    <t>21060 - Elizabethtown-Fort Knox, KY</t>
  </si>
  <si>
    <t>21140 - Elkhart-Goshen, IN</t>
  </si>
  <si>
    <t>21300 - Elmira, NY</t>
  </si>
  <si>
    <t>21420 - Enid, OK</t>
  </si>
  <si>
    <t>21500 - Erie, PA</t>
  </si>
  <si>
    <t>21660 - Eugene, OR</t>
  </si>
  <si>
    <t>21780 - Evansville, IN-KY</t>
  </si>
  <si>
    <t>21820 - Fairbanks, AK</t>
  </si>
  <si>
    <t>22020 - Fargo, ND-MN</t>
  </si>
  <si>
    <t>22140 - Farmington, NM</t>
  </si>
  <si>
    <t>22180 - Fayetteville, NC</t>
  </si>
  <si>
    <t>22220 - Fayetteville-Springdale-Rogers, AR-MO</t>
  </si>
  <si>
    <t>22380 - Flagstaff, AZ</t>
  </si>
  <si>
    <t>22420 - Flint, MI</t>
  </si>
  <si>
    <t>22500 - Florence, SC</t>
  </si>
  <si>
    <t>22520 - Florence-Muscle Shoals, AL</t>
  </si>
  <si>
    <t>22540 - Fond du Lac, WI</t>
  </si>
  <si>
    <t>22660 - Fort Collins, CO</t>
  </si>
  <si>
    <t>22900 - Fort Smith, AR-OK</t>
  </si>
  <si>
    <t>23060 - Fort Wayne, IN</t>
  </si>
  <si>
    <t>23460 - Gadsden, AL</t>
  </si>
  <si>
    <t>23540 - Gainesville, FL</t>
  </si>
  <si>
    <t>23580 - Gainesville, GA</t>
  </si>
  <si>
    <t>23900 - Gettysburg, PA</t>
  </si>
  <si>
    <t>24020 - Glens Falls, NY</t>
  </si>
  <si>
    <t>24140 - Goldsboro, NC</t>
  </si>
  <si>
    <t>24220 - Grand Forks, ND-MN</t>
  </si>
  <si>
    <t>24260 - Grand Island, NE</t>
  </si>
  <si>
    <t>24300 - Grand Junction, CO</t>
  </si>
  <si>
    <t>24340 - Grand Rapids-Wyoming, MI</t>
  </si>
  <si>
    <t>24420 - Grants Pass, OR</t>
  </si>
  <si>
    <t>24500 - Great Falls, MT</t>
  </si>
  <si>
    <t>24540 - Greeley, CO</t>
  </si>
  <si>
    <t>24580 - Green Bay, WI</t>
  </si>
  <si>
    <t>24660 - Greensboro-High Point, NC</t>
  </si>
  <si>
    <t>24780 - Greenville, NC</t>
  </si>
  <si>
    <t>24860 - Greenville-Anderson-Mauldin, SC</t>
  </si>
  <si>
    <t>25020 - Guayama, PR</t>
  </si>
  <si>
    <t>25060 - Gulfport-Biloxi-Pascagoula, MS</t>
  </si>
  <si>
    <t>25180 - Hagerstown-Martinsburg, MD-WV</t>
  </si>
  <si>
    <t>25220 - Hammond, LA</t>
  </si>
  <si>
    <t>25260 - Hanford-Corcoran, CA</t>
  </si>
  <si>
    <t>25420 - Harrisburg-Carlisle, PA</t>
  </si>
  <si>
    <t>25500 - Harrisonburg, VA</t>
  </si>
  <si>
    <t>25620 - Hattiesburg, MS</t>
  </si>
  <si>
    <t>25860 - Hickory-Lenoir-Morganton, NC</t>
  </si>
  <si>
    <t>25940 - Hilton Head Island-Bluffton-Beaufort, SC</t>
  </si>
  <si>
    <t>25980 - Hinesville, GA</t>
  </si>
  <si>
    <t>26140 - Homosassa Springs, FL</t>
  </si>
  <si>
    <t>26300 - Hot Springs, AR</t>
  </si>
  <si>
    <t>26380 - Houma-Thibodaux, LA</t>
  </si>
  <si>
    <t>26580 - Huntington-Ashland, WV-KY-OH</t>
  </si>
  <si>
    <t>26620 - Huntsville, AL</t>
  </si>
  <si>
    <t>26820 - Idaho Falls, ID</t>
  </si>
  <si>
    <t>26980 - Iowa City, IA</t>
  </si>
  <si>
    <t>27060 - Ithaca, NY</t>
  </si>
  <si>
    <t>27100 - Jackson, MI</t>
  </si>
  <si>
    <t>27140 - Jackson, MS</t>
  </si>
  <si>
    <t>27180 - Jackson, TN</t>
  </si>
  <si>
    <t>27340 - Jacksonville, NC</t>
  </si>
  <si>
    <t>27500 - Janesville-Beloit, WI</t>
  </si>
  <si>
    <t>27620 - Jefferson City, MO</t>
  </si>
  <si>
    <t>27740 - Johnson City, TN</t>
  </si>
  <si>
    <t>27780 - Johnstown, PA</t>
  </si>
  <si>
    <t>27860 - Jonesboro, AR</t>
  </si>
  <si>
    <t>27900 - Joplin, MO</t>
  </si>
  <si>
    <t>27980 - Kahului-Wailuku-Lahaina, HI</t>
  </si>
  <si>
    <t>28020 - Kalamazoo-Portage, MI</t>
  </si>
  <si>
    <t>28100 - Kankakee, IL</t>
  </si>
  <si>
    <t>28420 - Kennewick-Richland, WA</t>
  </si>
  <si>
    <t>28660 - Killeen-Temple, TX</t>
  </si>
  <si>
    <t>28700 - Kingsport-Bristol-Bristol, TN-VA</t>
  </si>
  <si>
    <t>28740 - Kingston, NY</t>
  </si>
  <si>
    <t>29020 - Kokomo, IN</t>
  </si>
  <si>
    <t>29100 - La Crosse-Onalaska, WI-MN</t>
  </si>
  <si>
    <t>29180 - Lafayette, LA</t>
  </si>
  <si>
    <t>29200 - Lafayette-West Lafayette, IN</t>
  </si>
  <si>
    <t>29340 - Lake Charles, LA</t>
  </si>
  <si>
    <t>29420 - Lake Havasu City-Kingman, AZ</t>
  </si>
  <si>
    <t>29460 - Lakeland-Winter Haven, FL</t>
  </si>
  <si>
    <t>29540 - Lancaster, PA</t>
  </si>
  <si>
    <t>29620 - Lansing-East Lansing, MI</t>
  </si>
  <si>
    <t>29700 - Laredo, TX</t>
  </si>
  <si>
    <t>29740 - Las Cruces, NM</t>
  </si>
  <si>
    <t>29940 - Lawrence, KS</t>
  </si>
  <si>
    <t>30020 - Lawton, OK</t>
  </si>
  <si>
    <t>30140 - Lebanon, PA</t>
  </si>
  <si>
    <t>30300 - Lewiston, ID-WA</t>
  </si>
  <si>
    <t>30620 - Lima, OH</t>
  </si>
  <si>
    <t>30700 - Lincoln, NE</t>
  </si>
  <si>
    <t>30860 - Logan, UT-ID</t>
  </si>
  <si>
    <t>30980 - Longview, TX</t>
  </si>
  <si>
    <t>31020 - Longview, WA</t>
  </si>
  <si>
    <t>31180 - Lubbock, TX</t>
  </si>
  <si>
    <t>31340 - Lynchburg, VA</t>
  </si>
  <si>
    <t>31460 - Madera, CA</t>
  </si>
  <si>
    <t>31740 - Manhattan, KS</t>
  </si>
  <si>
    <t>31860 - Mankato-North Mankato, MN</t>
  </si>
  <si>
    <t>31900 - Mansfield, OH</t>
  </si>
  <si>
    <t>32420 - Mayagüez, PR</t>
  </si>
  <si>
    <t>32580 - McAllen-Edinburg-Mission, TX</t>
  </si>
  <si>
    <t>32780 - Medford, OR</t>
  </si>
  <si>
    <t>32900 - Merced, CA</t>
  </si>
  <si>
    <t>33140 - Michigan City-La Porte, IN</t>
  </si>
  <si>
    <t>33220 - Midland, MI</t>
  </si>
  <si>
    <t>33260 - Midland, TX</t>
  </si>
  <si>
    <t>33540 - Missoula, MT</t>
  </si>
  <si>
    <t>33660 - Mobile, AL</t>
  </si>
  <si>
    <t>33700 - Modesto, CA</t>
  </si>
  <si>
    <t>33740 - Monroe, LA</t>
  </si>
  <si>
    <t>33780 - Monroe, MI</t>
  </si>
  <si>
    <t>33860 - Montgomery, AL</t>
  </si>
  <si>
    <t>34060 - Morgantown, WV</t>
  </si>
  <si>
    <t>34100 - Morristown, TN</t>
  </si>
  <si>
    <t>34580 - Mount Vernon-Anacortes, WA</t>
  </si>
  <si>
    <t>34620 - Muncie, IN</t>
  </si>
  <si>
    <t>34740 - Muskegon, MI</t>
  </si>
  <si>
    <t>34820 - Myrtle Beach-Conway-North Myrtle Beach, SC-NC</t>
  </si>
  <si>
    <t>34900 - Napa, CA</t>
  </si>
  <si>
    <t>34940 - Naples-Immokalee-Marco Island, FL</t>
  </si>
  <si>
    <t>35100 - New Bern, NC</t>
  </si>
  <si>
    <t>35660 - Niles-Benton Harbor, MI</t>
  </si>
  <si>
    <t>35840 - North Port-Sarasota-Bradenton, FL</t>
  </si>
  <si>
    <t>36100 - Ocala, FL</t>
  </si>
  <si>
    <t>36140 - Ocean City, NJ</t>
  </si>
  <si>
    <t>36220 - Odessa, TX</t>
  </si>
  <si>
    <t>36260 - Ogden-Clearfield, UT</t>
  </si>
  <si>
    <t>36420 - Oklahoma City, OK</t>
  </si>
  <si>
    <t>36500 - Olympia-Tumwater, WA</t>
  </si>
  <si>
    <t>36540 - Omaha-Council Bluffs, NE-IA</t>
  </si>
  <si>
    <t>36780 - Oshkosh-Neenah, WI</t>
  </si>
  <si>
    <t>36980 - Owensboro, KY</t>
  </si>
  <si>
    <t>37100 - Oxnard-Thousand Oaks-Ventura, CA</t>
  </si>
  <si>
    <t>37340 - Palm Bay-Melbourne-Titusville, FL</t>
  </si>
  <si>
    <t>37460 - Panama City, FL</t>
  </si>
  <si>
    <t>37620 - Parkersburg-Vienna, WV</t>
  </si>
  <si>
    <t>37860 - Pensacola-Ferry Pass-Brent, FL</t>
  </si>
  <si>
    <t>37900 - Peoria, IL</t>
  </si>
  <si>
    <t>38220 - Pine Bluff, AR</t>
  </si>
  <si>
    <t>38540 - Pocatello, ID</t>
  </si>
  <si>
    <t>38940 - Port St. Lucie, FL</t>
  </si>
  <si>
    <t>39140 - Prescott, AZ</t>
  </si>
  <si>
    <t>39340 - Provo-Orem, UT</t>
  </si>
  <si>
    <t>39380 - Pueblo, CO</t>
  </si>
  <si>
    <t>39460 - Punta Gorda, FL</t>
  </si>
  <si>
    <t>39540 - Racine, WI</t>
  </si>
  <si>
    <t>39660 - Rapid City, SD</t>
  </si>
  <si>
    <t>39740 - Reading, PA</t>
  </si>
  <si>
    <t>39820 - Redding, CA</t>
  </si>
  <si>
    <t>39900 - Reno, NV</t>
  </si>
  <si>
    <t>40220 - Roanoke, VA</t>
  </si>
  <si>
    <t>40340 - Rochester, MN</t>
  </si>
  <si>
    <t>40380 - Rochester, NY</t>
  </si>
  <si>
    <t>40420 - Rockford, IL</t>
  </si>
  <si>
    <t>40580 - Rocky Mount, NC</t>
  </si>
  <si>
    <t>40660 - Rome, GA</t>
  </si>
  <si>
    <t>40900 - Sacramento--Roseville--Arden-Arcade, CA</t>
  </si>
  <si>
    <t>40980 - Saginaw, MI</t>
  </si>
  <si>
    <t>41060 - St. Cloud, MN</t>
  </si>
  <si>
    <t>41100 - St. George, UT</t>
  </si>
  <si>
    <t>41140 - St. Joseph, MO-KS</t>
  </si>
  <si>
    <t>41420 - Salem, OR</t>
  </si>
  <si>
    <t>41500 - Salinas, CA</t>
  </si>
  <si>
    <t>41540 - Salisbury, MD-DE</t>
  </si>
  <si>
    <t>41660 - San Angelo, TX</t>
  </si>
  <si>
    <t>41900 - San German, PR</t>
  </si>
  <si>
    <t>41940 - San Jose-Sunnyvale-Santa Clara, CA</t>
  </si>
  <si>
    <t>41980 - San Juan-Carolina-Caguas, PR</t>
  </si>
  <si>
    <t>42020 - San Luis Obispo-Paso Robles-Arroyo Grande, CA</t>
  </si>
  <si>
    <t>42100 - Santa Cruz-Watsonville, CA</t>
  </si>
  <si>
    <t>42140 - Santa Fe, NM</t>
  </si>
  <si>
    <t>42200 - Santa Maria-Santa Barbara, CA</t>
  </si>
  <si>
    <t>42220 - Santa Rosa, CA</t>
  </si>
  <si>
    <t>42340 - Savannah, GA</t>
  </si>
  <si>
    <t>42540 - Scranton--Wilkes-Barre--Hazleton, PA</t>
  </si>
  <si>
    <t>42680 - Sebastian-Vero Beach, FL</t>
  </si>
  <si>
    <t>42700 - Sebring, FL</t>
  </si>
  <si>
    <t>43100 - Sheboygan, WI</t>
  </si>
  <si>
    <t>43300 - Sherman-Denison, TX</t>
  </si>
  <si>
    <t>43340 - Shreveport-Bossier City, LA</t>
  </si>
  <si>
    <t>43420 - Sierra Vista-Douglas, AZ</t>
  </si>
  <si>
    <t>43580 - Sioux City, IA-NE-SD</t>
  </si>
  <si>
    <t>43620 - Sioux Falls, SD</t>
  </si>
  <si>
    <t>43780 - South Bend-Mishawaka, IN-MI</t>
  </si>
  <si>
    <t>43900 - Spartanburg, SC</t>
  </si>
  <si>
    <t>44060 - Spokane-Spokane Valley, WA</t>
  </si>
  <si>
    <t>44100 - Springfield, IL</t>
  </si>
  <si>
    <t>44180 - Springfield, MO</t>
  </si>
  <si>
    <t>44220 - Springfield, OH</t>
  </si>
  <si>
    <t>44300 - State College, PA</t>
  </si>
  <si>
    <t>44420 - Staunton-Waynesboro, VA</t>
  </si>
  <si>
    <t>44700 - Stockton-Lodi, CA</t>
  </si>
  <si>
    <t>44940 - Sumter, SC</t>
  </si>
  <si>
    <t>45060 - Syracuse, NY</t>
  </si>
  <si>
    <t>45460 - Terre Haute, IN</t>
  </si>
  <si>
    <t>45500 - Texarkana, TX-AR</t>
  </si>
  <si>
    <t>45540 - The Villages, FL</t>
  </si>
  <si>
    <t>45780 - Toledo, OH</t>
  </si>
  <si>
    <t>45820 - Topeka, KS</t>
  </si>
  <si>
    <t>46140 - Tulsa, OK</t>
  </si>
  <si>
    <t>46220 - Tuscaloosa, AL</t>
  </si>
  <si>
    <t>46300 - Twin Falls, ID</t>
  </si>
  <si>
    <t>46340 - Tyler, TX</t>
  </si>
  <si>
    <t>46540 - Utica-Rome, NY</t>
  </si>
  <si>
    <t>46660 - Valdosta, GA</t>
  </si>
  <si>
    <t>46700 - Vallejo-Fairfield, CA</t>
  </si>
  <si>
    <t>47020 - Victoria, TX</t>
  </si>
  <si>
    <t>47220 - Vineland-Bridgeton, NJ</t>
  </si>
  <si>
    <t>47300 - Visalia-Porterville, CA</t>
  </si>
  <si>
    <t>47380 - Waco, TX</t>
  </si>
  <si>
    <t>47460 - Walla Walla, WA</t>
  </si>
  <si>
    <t>47580 - Warner Robins, GA</t>
  </si>
  <si>
    <t>47940 - Waterloo-Cedar Falls, IA</t>
  </si>
  <si>
    <t>48060 - Watertown-Fort Drum, NY</t>
  </si>
  <si>
    <t>48140 - Wausau, WI</t>
  </si>
  <si>
    <t>48260 - Weirton-Steubenville, WV-OH</t>
  </si>
  <si>
    <t>48300 - Wenatchee, WA</t>
  </si>
  <si>
    <t>48540 - Wheeling, WV-OH</t>
  </si>
  <si>
    <t>48620 - Wichita, KS</t>
  </si>
  <si>
    <t>48660 - Wichita Falls, TX</t>
  </si>
  <si>
    <t>48700 - Williamsport, PA</t>
  </si>
  <si>
    <t>48900 - Wilmington, NC</t>
  </si>
  <si>
    <t>49020 - Winchester, VA-WV</t>
  </si>
  <si>
    <t>49180 - Winston-Salem, NC</t>
  </si>
  <si>
    <t>49420 - Yakima, WA</t>
  </si>
  <si>
    <t>49620 - York-Hanover, PA</t>
  </si>
  <si>
    <t>49660 - Youngstown-Warren-Boardman, OH-PA</t>
  </si>
  <si>
    <t>49700 - Yuba City, CA</t>
  </si>
  <si>
    <t>49740 - Yuma, AZ</t>
  </si>
  <si>
    <t>70750 - Bangor, ME</t>
  </si>
  <si>
    <t>70900 - Barnstable Town, MA</t>
  </si>
  <si>
    <t>71950 - Bridgeport-Stamford-Norwalk, CT</t>
  </si>
  <si>
    <t>72400 - Burlington-South Burlington, VT</t>
  </si>
  <si>
    <t>72850 - Danbury, CT</t>
  </si>
  <si>
    <t>73050 - Dover-Durham, NH-ME</t>
  </si>
  <si>
    <t>73450 - Hartford-West Hartford-East Hartford, CT</t>
  </si>
  <si>
    <t>74500 - Leominster-Gardner, MA</t>
  </si>
  <si>
    <t>74650 - Lewiston-Auburn, ME</t>
  </si>
  <si>
    <t>74950 - Manchester, NH</t>
  </si>
  <si>
    <t>75550 - New Bedford, MA</t>
  </si>
  <si>
    <t>75700 - New Haven, CT</t>
  </si>
  <si>
    <t>76450 - Norwich-New London-Westerly, CT-RI</t>
  </si>
  <si>
    <t>76600 - Pittsfield, MA</t>
  </si>
  <si>
    <t>76750 - Portland-South Portland, ME</t>
  </si>
  <si>
    <t>76900 - Portsmouth, NH-ME</t>
  </si>
  <si>
    <t>78100 - Springfield, MA-CT</t>
  </si>
  <si>
    <t>78700 - Waterbury, CT</t>
  </si>
  <si>
    <t>79600 - Worcester, MA-CT</t>
  </si>
  <si>
    <t>100001 - Northwest Alabama nonmetropolitan area</t>
  </si>
  <si>
    <t>100002 - Northeast Alabama nonmetropolitan area</t>
  </si>
  <si>
    <t>100003 - Southwest Alabama nonmetropolitan area</t>
  </si>
  <si>
    <t>100004 - Southeast Alabama nonmetropolitan area</t>
  </si>
  <si>
    <t>200006 - Alaska nonmetropolitan area</t>
  </si>
  <si>
    <t>400001 - Arizona nonmetropolitan area</t>
  </si>
  <si>
    <t>500001 - North Arkansas nonmetropolitan area</t>
  </si>
  <si>
    <t>500002 - East Arkansas nonmetropolitan area</t>
  </si>
  <si>
    <t>500003 - West Arkansas nonmetropolitan area</t>
  </si>
  <si>
    <t>500004 - South Arkansas nonmetropolitan area</t>
  </si>
  <si>
    <t>600003 - North Coast Region of California nonmetropolitan area</t>
  </si>
  <si>
    <t>600006 - Eastern Sierra-Mother Lode Region of California nonmetropolitan area</t>
  </si>
  <si>
    <t>600007 - North Valley-Northern Mountains Region of California nonmetropolitan area</t>
  </si>
  <si>
    <t>800001 - Eastern and Southern Colorado nonmetropolitan area</t>
  </si>
  <si>
    <t>800002 - Southwest Colorado nonmetropolitan area</t>
  </si>
  <si>
    <t>800003 - Northwest Colorado nonmetropolitan area</t>
  </si>
  <si>
    <t>900001 - Connecticut nonmetropolitan area</t>
  </si>
  <si>
    <t>1200003 - South Florida nonmetropolitan area</t>
  </si>
  <si>
    <t>1200006 - North Florida nonmetropolitan area</t>
  </si>
  <si>
    <t>1300001 - North Georgia nonmetropolitan area</t>
  </si>
  <si>
    <t>1300002 - Middle Georgia nonmetropolitan area</t>
  </si>
  <si>
    <t>1300003 - East Georgia nonmetropolitan area</t>
  </si>
  <si>
    <t>1300004 - South Georgia nonmetropolitan area</t>
  </si>
  <si>
    <t>1500001 - Hawaii / Kauai nonmetropolitan area</t>
  </si>
  <si>
    <t>1600006 - Northwestern Idaho nonmetropolitan area</t>
  </si>
  <si>
    <t>1600007 - Southeast-Central Idaho nonmetropolitan area</t>
  </si>
  <si>
    <t>1700001 - Northwest Illinois nonmetropolitan area</t>
  </si>
  <si>
    <t>1700002 - West Central Illinois nonmetropolitan area</t>
  </si>
  <si>
    <t>1700003 - East Central Illinois nonmetropolitan area</t>
  </si>
  <si>
    <t>1700004 - South Illinois nonmetropolitan area</t>
  </si>
  <si>
    <t>1800001 - Northern Indiana nonmetropolitan area</t>
  </si>
  <si>
    <t>1800002 - Central Indiana nonmetropolitan area</t>
  </si>
  <si>
    <t>1800003 - Southern Indiana nonmetropolitan area</t>
  </si>
  <si>
    <t>1900001 - Northeast Iowa nonmetropolitan area</t>
  </si>
  <si>
    <t>1900002 - Northwest Iowa nonmetropolitan area</t>
  </si>
  <si>
    <t>1900003 - Southwest Iowa nonmetropolitan area</t>
  </si>
  <si>
    <t>1900004 - Southeast Iowa nonmetropolitan area</t>
  </si>
  <si>
    <t>2000006 - Kansas nonmetropolitan area</t>
  </si>
  <si>
    <t>2100001 - West Kentucky nonmetropolitan area</t>
  </si>
  <si>
    <t>2100002 - South Central Kentucky nonmetropolitan area</t>
  </si>
  <si>
    <t>2100003 - Central Kentucky nonmetropolitan area</t>
  </si>
  <si>
    <t>2100004 - East Kentucky nonmetropolitan area</t>
  </si>
  <si>
    <t>2200002 - Central Louisiana nonmetropolitan area</t>
  </si>
  <si>
    <t>2200003 - Northeast Louisiana nonmetropolitan area</t>
  </si>
  <si>
    <t>2200006 - Southwest Louisiana nonmetropolitan area</t>
  </si>
  <si>
    <t>2300001 - Northeast Maine nonmetropolitan area</t>
  </si>
  <si>
    <t>2300002 - Southwest Maine nonmetropolitan area</t>
  </si>
  <si>
    <t>2400006 - Maryland nonmetropolitan area</t>
  </si>
  <si>
    <t>2500006 - Massachusetts nonmetropolitan area</t>
  </si>
  <si>
    <t>2600001 - Upper Peninsula of Michigan nonmetropolitan area</t>
  </si>
  <si>
    <t>2600002 - Northeast Lower Peninsula of Michigan nonmetropolitan area</t>
  </si>
  <si>
    <t>2600003 - Northwest Lower Peninsula of Michigan nonmetropolitan area</t>
  </si>
  <si>
    <t>2600004 - Balance of Lower Peninsula of Michigan nonmetropolitan area</t>
  </si>
  <si>
    <t>2700001 - Northwest Minnesota nonmetropolitan area</t>
  </si>
  <si>
    <t>2700002 - Northeast Minnesota nonmetropolitan area</t>
  </si>
  <si>
    <t>2700003 - Southwest Minnesota nonmetropolitan area</t>
  </si>
  <si>
    <t>2700004 - Southeast Minnesota nonmetropolitan area</t>
  </si>
  <si>
    <t>2800001 - Northeast Mississippi nonmetropolitan area</t>
  </si>
  <si>
    <t>2800002 - Northwest Mississippi nonmetropolitan area</t>
  </si>
  <si>
    <t>2800003 - Southeast Mississippi nonmetropolitan area</t>
  </si>
  <si>
    <t>2800004 - Southwest Mississippi nonmetropolitan area</t>
  </si>
  <si>
    <t>2900001 - Central Missouri nonmetropolitan area</t>
  </si>
  <si>
    <t>2900002 - North Missouri nonmetropolitan area</t>
  </si>
  <si>
    <t>2900003 - Southeast Missouri nonmetropolitan area</t>
  </si>
  <si>
    <t>2900004 - Southwest Missouri nonmetropolitan area</t>
  </si>
  <si>
    <t>3000003 - Southwest Montana nonmetropolitan area</t>
  </si>
  <si>
    <t>3000004 - West Montana nonmetropolitan area</t>
  </si>
  <si>
    <t>3000006 - East-Central Montana nonmetropolitan area</t>
  </si>
  <si>
    <t>3100001 - Northwest Nebraska nonmetropolitan area</t>
  </si>
  <si>
    <t>3100003 - Northeast Nebraska nonmetropolitan area</t>
  </si>
  <si>
    <t>3100006 - South Nebraska nonmetropolitan area</t>
  </si>
  <si>
    <t>3200006 - Nevada nonmetropolitan area</t>
  </si>
  <si>
    <t>3300001 - Northern New Hampshire nonmetropolitan area</t>
  </si>
  <si>
    <t>3300002 - Central New Hampshire nonmetropolitan area</t>
  </si>
  <si>
    <t>3300006 - West Central-Southwest New Hampshire nonmetropolitan area</t>
  </si>
  <si>
    <t>3500006 - Northern New Mexico nonmetropolitan area</t>
  </si>
  <si>
    <t>3500007 - Eastern New Mexico nonmetropolitan area</t>
  </si>
  <si>
    <t>3600001 - Capital/Northern New York nonmetropolitan area</t>
  </si>
  <si>
    <t>3600004 - Southwest New York nonmetropolitan area</t>
  </si>
  <si>
    <t>3600006 - Central East New York nonmetropolitan area</t>
  </si>
  <si>
    <t>3700001 - Southeast Coastal North Carolina nonmetropolitan area</t>
  </si>
  <si>
    <t>3700002 - Northeast Coastal North Carolina nonmetropolitan area</t>
  </si>
  <si>
    <t>3700003 - Piedmont North Carolina nonmetropolitan area</t>
  </si>
  <si>
    <t>3700004 - Mountain North Carolina nonmetropolitan area</t>
  </si>
  <si>
    <t>3800006 - West North Dakota nonmetropolitan area</t>
  </si>
  <si>
    <t>3800007 - East North Dakota nonmetropolitan area</t>
  </si>
  <si>
    <t>3900001 - West Northwestern Ohio nonmetropolitan area</t>
  </si>
  <si>
    <t>3900002 - North Northeastern Ohio nonmetropolitan area (noncontiguous)</t>
  </si>
  <si>
    <t>3900003 - Eastern Ohio nonmetropolitan area</t>
  </si>
  <si>
    <t>3900004 - Southern Ohio nonmetropolitan area</t>
  </si>
  <si>
    <t>4000001 - Northeast Oklahoma nonmetropolitan area</t>
  </si>
  <si>
    <t>4000002 - Northwest Oklahoma nonmetropolitan area</t>
  </si>
  <si>
    <t>4000003 - Southwest Oklahoma nonmetropolitan area</t>
  </si>
  <si>
    <t>4000004 - Southeast Oklahoma nonmetropolitan area</t>
  </si>
  <si>
    <t>4100006 - Coast Oregon nonmetropolitan area</t>
  </si>
  <si>
    <t>4100007 - Central Oregon nonmetropolitan area</t>
  </si>
  <si>
    <t>4100008 - Eastern Oregon nonmetropolitan area</t>
  </si>
  <si>
    <t>4200001 - Western Pennsylvania nonmetropolitan area</t>
  </si>
  <si>
    <t>4200002 - Northern Pennsylvania nonmetropolitan area</t>
  </si>
  <si>
    <t>4200003 - Southern Pennsylvania nonmetropolitan area</t>
  </si>
  <si>
    <t>4500002 - Upper Savannah South Carolina nonmetropolitan area</t>
  </si>
  <si>
    <t>4500004 - Lower Savannah South Carolina nonmetropolitan area</t>
  </si>
  <si>
    <t>4500006 - Northeast South Carolina nonmetropolitan area</t>
  </si>
  <si>
    <t>4600002 - East South Dakota nonmetropolitan area</t>
  </si>
  <si>
    <t>4600003 - West South Dakota nonmetropolitan area</t>
  </si>
  <si>
    <t>4700001 - West Tennessee nonmetropolitan area</t>
  </si>
  <si>
    <t>4700002 - South Central Tennessee nonmetropolitan area</t>
  </si>
  <si>
    <t>4700003 - North Central Tennessee nonmetropolitan area</t>
  </si>
  <si>
    <t>4700004 - East Tennessee nonmetropolitan area</t>
  </si>
  <si>
    <t>4800001 - West Texas Region of Texas nonmetropolitan area</t>
  </si>
  <si>
    <t>4800002 - North Texas Region of Texas nonmetropolitan area</t>
  </si>
  <si>
    <t>4800003 - Big Thicket Region of Texas nonmetropolitan area</t>
  </si>
  <si>
    <t>4800004 - Hill Country Region of Texas nonmetropolitan area</t>
  </si>
  <si>
    <t>4800005 - Border Region of Texas nonmetropolitan area</t>
  </si>
  <si>
    <t>4800006 - Coastal Plains Region of Texas nonmetropolitan area</t>
  </si>
  <si>
    <t>4900006 - Eastern Utah nonmetropolitan area</t>
  </si>
  <si>
    <t>4900007 - Central Utah nonmetropolitan area</t>
  </si>
  <si>
    <t>5000001 - Southern Vermont nonmetropolitan area</t>
  </si>
  <si>
    <t>5000002 - Northern Vermont nonmetropolitan area</t>
  </si>
  <si>
    <t>5100001 - Southwest Virginia nonmetropolitan area</t>
  </si>
  <si>
    <t>5100002 - Southside Virginia nonmetropolitan area</t>
  </si>
  <si>
    <t>5100003 - Northeast Virginia nonmetropolitan area</t>
  </si>
  <si>
    <t>5100004 - Northwest Virginia nonmetropolitan area</t>
  </si>
  <si>
    <t>5300006 - Western Washington nonmetropolitan area</t>
  </si>
  <si>
    <t>5300007 - Eastern Washington nonmetropolitan area</t>
  </si>
  <si>
    <t>5400001 - Southern West Virginia nonmetropolitan area</t>
  </si>
  <si>
    <t>5400002 - Northern West Virginia nonmetropolitan area</t>
  </si>
  <si>
    <t>5500001 - Northwestern Wisconsin nonmetropolitan area</t>
  </si>
  <si>
    <t>5500002 - Northeastern Wisconsin nonmetropolitan area</t>
  </si>
  <si>
    <t>5500003 - South Central Wisconsin nonmetropolitan area</t>
  </si>
  <si>
    <t>5500004 - Western Wisconsin nonmetropolitan area</t>
  </si>
  <si>
    <t>5600006 - Western Wyoming nonmetropolitan area</t>
  </si>
  <si>
    <t>5600007 - Eastern Wyoming nonmetropolitan area</t>
  </si>
  <si>
    <t>7200006 - Puerto Rico nonmetropolitan area</t>
  </si>
  <si>
    <t>Published to Price List</t>
  </si>
  <si>
    <t>Required for Catalog Action Type:
A: Add
B: Baseline
C: Change
D: Delete</t>
  </si>
  <si>
    <t>OPTIONAL</t>
  </si>
  <si>
    <t>A B C D</t>
  </si>
  <si>
    <t>REQUIRED</t>
  </si>
  <si>
    <t>A B C</t>
  </si>
  <si>
    <t>A B C, when required</t>
  </si>
  <si>
    <t>CONDITIONAL</t>
  </si>
  <si>
    <t>Only published for unpriced products</t>
  </si>
  <si>
    <t>Please do not fill or delete this cell.</t>
  </si>
  <si>
    <t>Sin_not_allowed</t>
  </si>
  <si>
    <t>SIN not allowed</t>
  </si>
  <si>
    <t>NOT ACCEPTED</t>
  </si>
  <si>
    <t>Required for all catalog item types. Enter the SIN or SIN(s) applicable to the labor or task element entry.
The complete list is available on the Service Pricing Reference Tab
A vendor may enter more than one SIN in the field. The SINs must be separated with commas in order to be recognized as valid. Do not use line breaks when separating SINs, only use commas.</t>
  </si>
  <si>
    <t xml:space="preserve">Required for commercial labor categories and SCLS labor categories. Enter the minimum education required. </t>
  </si>
  <si>
    <t>Number
ex. 12</t>
  </si>
  <si>
    <t xml:space="preserve">Required for commercial labor categories and SCLS labor categories. Enter the minimum number of years experience required for the specified labor category. </t>
  </si>
  <si>
    <t>Required for all catalog item types. Indicate whether the line item requires a security clearance. Answering "No" does not preclude a security clearance being assigned at the task order level.</t>
  </si>
  <si>
    <t>Optional for all catalog item types. Choose the minimum security clearance level. Entries limited to drop down menu options.</t>
  </si>
  <si>
    <t>Required for all catalog item types. Enter whether the place of performance includes domestic, overseas, or domestic and overseas locations</t>
  </si>
  <si>
    <t>Number
ex 120.2500</t>
  </si>
  <si>
    <t xml:space="preserve">Required field for every catalog item type except Products not sold on GSA Advantage. Enter the fully burdened/undiscounted direct labor or task element commercial market pricing or CPL rates (dollar amount to 4 decimal places). </t>
  </si>
  <si>
    <t>Number
ex. 0.07</t>
  </si>
  <si>
    <r>
      <rPr>
        <u/>
        <sz val="10"/>
        <color theme="1"/>
        <rFont val="Arial"/>
        <family val="2"/>
      </rPr>
      <t>Not required for TDR participants</t>
    </r>
    <r>
      <rPr>
        <sz val="10"/>
        <color theme="1"/>
        <rFont val="Arial"/>
        <family val="2"/>
      </rPr>
      <t>. Enter the discount (X%) from the commercial pricing offered to the Most Favored Customer for the direct labor or task element entry
The number should be between -1 and 1. Discounts use values above zero and premiums/markups use values below zero. Negative discounts can be used as the equivalent of a markup offered to MFC for ODCs. Do not use percentage symbols when entering a number.
It is calculated as ((Commercial Price - MFC Price)/Commercial Price)</t>
    </r>
  </si>
  <si>
    <r>
      <rPr>
        <u/>
        <sz val="10"/>
        <color theme="1"/>
        <rFont val="Arial"/>
        <family val="2"/>
      </rPr>
      <t>Not required for TDR participants</t>
    </r>
    <r>
      <rPr>
        <sz val="10"/>
        <color theme="1"/>
        <rFont val="Arial"/>
        <family val="2"/>
      </rPr>
      <t>; also not required for Product catalog item types that are highly customizable or use market or index based pricing. Enter the fully burdened direct labor or task element commercial pricing discounted by the Most Favored Commercial Customer discount percentage (X%) Do not include a dollar sign in this field. 
It is calculated as ((Commercial Price * (1 - Discount Offered to MFC))</t>
    </r>
  </si>
  <si>
    <t>Required for all catalog item types. Enter the discount (X%) from commercial pricing offered to GSA for the direct labor or task element entry
The number should be between -1 and 1. Discounts use values above zero and premiums/markups use values below zero. Negative discounts can be used as the equivalent of a markup offered to GSA for ODCs. Do not use percentage symbols when entering a number. 
It is calculated as ((Commercial Price - GSA Price (w/o IFF))/Commercial Price)</t>
  </si>
  <si>
    <t>Required for all catalog item types except Products. Enter a price (dollar amount) offered to GSA excluding IFF.
It is calculated as ((Commercial Price * (1 - Discount Offered to GSA Off Commercial Price))</t>
  </si>
  <si>
    <t xml:space="preserve">Required for every catalog item type except Products. Enter a price (dollar amount) offered to GSA including IFF. 
It is calculated as (Price Offered to GSA (excluding IFF)) / .9925 (This formula incorporates the 0.75% Industrial Funding Fee). 
The price inclusive of IFF is referred to as the GSA Net Price. </t>
  </si>
  <si>
    <t>REQUIRED*</t>
  </si>
  <si>
    <t>Number
ex. 05005</t>
  </si>
  <si>
    <t>Required if the user selects SCLS Labor Category for its catalog item type. Enter the five digit code plus title that the Department of Labor (DOL) uses to set locally prevailing wage rates and other labor standards for employees of contractors furnishing services to the federal government. Service Contract Act (SCA) related.
Use GSA's SCLS wage determinations applicable to MAS contracts when determining your entries - https://www.gsa.gov/buy-through-us/purchasing-programs/multiple-award-schedule/help-with-mas-contracts-to-sell-to-government/scls-wage-determinations-applicable-to-mas-contracts.</t>
  </si>
  <si>
    <t>Number
ex. 2015-5557</t>
  </si>
  <si>
    <t xml:space="preserve">Required when "Language Services" is selected in the catalog_item_type. Select an option for how the source and target languages are translated or interpreted [one way, both ways]. </t>
  </si>
  <si>
    <t>Optional for all catalog item types. Enter the complete six digit BLS Code. It can align with a major group only or have a level of detail to the detailed occupation code.</t>
  </si>
  <si>
    <t>Required if BLS SOC Code is provided. Enter the level of expertise for the indicated code</t>
  </si>
  <si>
    <t>Optional for all catalog item types. Enter a code for a Metropolitan Statistical Area found on the Pricing Reference tab and at
 https://www.bls.gov/oes/2023/may/area_definitions_m2023.xlsx</t>
  </si>
  <si>
    <t>Required for Product catalog item type. 
Select a reason the product being published to a price list is not being sold on GSA Advantage.
Be advised that these reasons will be reviewed. Reach out to CMO for additional reasons not listed.</t>
  </si>
  <si>
    <t>Temporary Staffing</t>
  </si>
  <si>
    <t>FURNISH</t>
  </si>
  <si>
    <t>Commercial Office Furnishings</t>
  </si>
  <si>
    <t>337122O</t>
  </si>
  <si>
    <t>Park, Recreational &amp; Outdoor Furniture</t>
  </si>
  <si>
    <t>337127CF</t>
  </si>
  <si>
    <t>Cafeteria and Food Service Furniture</t>
  </si>
  <si>
    <t>337127CI</t>
  </si>
  <si>
    <t>Correctional Institution Furniture</t>
  </si>
  <si>
    <t>337215M</t>
  </si>
  <si>
    <t>Mail Sorting and Distribution Furniture</t>
  </si>
  <si>
    <t>Local Courier Delivery Services</t>
  </si>
  <si>
    <r>
      <t xml:space="preserve">Ancillary_Item
</t>
    </r>
    <r>
      <rPr>
        <b/>
        <sz val="10"/>
        <color theme="5"/>
        <rFont val="Arial"/>
        <family val="2"/>
      </rPr>
      <t>(BETA)</t>
    </r>
  </si>
  <si>
    <r>
      <t xml:space="preserve">Product
</t>
    </r>
    <r>
      <rPr>
        <b/>
        <sz val="10"/>
        <color theme="5"/>
        <rFont val="Arial"/>
        <family val="2"/>
      </rPr>
      <t>(BETA)</t>
    </r>
  </si>
  <si>
    <t>part_number</t>
  </si>
  <si>
    <t>Please do not fill or delete this cell</t>
  </si>
  <si>
    <t>S^mple.123</t>
  </si>
  <si>
    <t>Required for all catalog item types. Entries are limited to 100 characters.
Enter a title that describes the catalog line item</t>
  </si>
  <si>
    <t>Optional for all catalog item types. Enter up to five keywords separated by commas for the catalog line item. Entries are limited to 100 characters per keyword.
Use words that clarify or differentiate the line item's key functions</t>
  </si>
  <si>
    <t>Required when "Other Technical School/Certification" is selected for Minimum Education. Entries are limited to 200 characters. 
A vendor may include information about relevant certications and licenses.</t>
  </si>
  <si>
    <r>
      <rPr>
        <u/>
        <sz val="10"/>
        <color theme="1"/>
        <rFont val="Arial"/>
        <family val="2"/>
      </rPr>
      <t>Not required for TDR participants</t>
    </r>
    <r>
      <rPr>
        <sz val="10"/>
        <color theme="1"/>
        <rFont val="Arial"/>
        <family val="2"/>
      </rPr>
      <t>. Entries are limited to 150 characters. 
Enter the Most Favored Customer name corresponding to the direct labor or task entry (i.e.: Company name or Category of Customers). The Most Favored Customer is the customer or category of customers that receives the most favorable discount, if any, from commercial pricing (Commercial Price List or commercial market rates). If no discount is offered to any commercial customer from the commercial market rates or the Commercial Price List rates, the Most Favored Customer is ‘All Commercial Customers’. The Most Favored Customer discount is "0%" if no commercial firm obtains a discount from the commercial market rates or the Commercial Price List rates.</t>
    </r>
  </si>
  <si>
    <t xml:space="preserve">Required when "Courses and Training" is selected in the catalog_item_type. Entries are limited to 50 characters. Enter a description of the duration of the service. </t>
  </si>
  <si>
    <t>Required when "Language Services" or "Courses and Training" is selected in the catalog_item_type. Entries are limited to 50 characters.
Enter the lower bound source by either: 
 1) Setting a lower bound on a threshold for a fixed price service
 2) Setting a source language for translation and interpretation services
 3) Setting the minimum number of students needed for a course or training
Example 1) lower bound: 
Complete the sentence, “A &lt;service&gt; is available for &lt;x value&gt; and &lt;y value&gt; &lt;unit of measure&gt; at &lt;GSA Price&gt;.” 
The &lt;x value&gt; in the above sentence is the lower_bound_source and the &lt;y value&gt; is the upper_bound_target. Note that on the Pricing tab the lower_bound_source is column AV, upper_bound_target is column AW, Unit of Measure is column O, and GSA Price (w/o IFF) is column U. 
“Identity protection services are available for 1 impacted person to 999 impacted persons at $1,000.” The "1 impacted person" represents the lower_bound_source entry and the "999 impacted persons" represents the upper_bound_target.
Example 2) source language
Use the lower_bound_source field to set the language that translation/interpretation is happening from. Use the upper_bound_target field to set the language that translation/interpretation is going to be.
Example 3) minimum students
Use the lower_bound_source field to set the minimum number of students needed to be in a class. That number can be 0, 1, 5, or any figure that represents the fewest number of students to hold a session.</t>
  </si>
  <si>
    <t>Required when "Language Services" or "Courses and Training" is selected in the catalog_item_type. Entries are limited to 50 characters.
Enter the upper bound source by either: 
 1) Setting an upper bound on a threshold for a fixed price service
 2) Setting a target language for language services
 3) Setting the maximum number of students allowed for a course or training
Example 1) upper bound: 
Complete the sentence, “A &lt;service&gt; is available for &lt;x value&gt; and &lt;y value&gt; &lt;unit of measure&gt; at &lt;GSA Price&gt;.” 
The &lt;x value&gt; in the above sentence is the lower_bound_source and the &lt;y value&gt; is the upper_bound_target. Note that on the Pricing tab the lower_bound_source is column AV, upper_bound_target is column AW, Unit of Measure is column O, and GSA Price (w/o IFF) is column U. 
“Identity protection services are available for 1 impacted person to 999 impacted persons at $1,000.” The "1 impacted person" represents the lower_bound_source entry and the "999 impacted persons" represents the upper_bound_target.
Example 2) target language
Use the lower_bound_source field to set the language that translation/interpretation is happening from. Use the upper_bound_target field to set the language that translation/interpretation is going to be.
Example 3) maximum students
Use the upper_bound_target field to set the maximum number of students for a class. That number can be 10, 25, 30, or any figure that represents a ceiling to the number of students that can attend a session.</t>
  </si>
  <si>
    <t>Required for Product catalog item type. Entries are limited to 40 charcters. 
Provide the manufacturer name for the product described in the line item</t>
  </si>
  <si>
    <t xml:space="preserve">Required for all catalog item types. Entries are limited to 2000 characters.
Enter the invoice, contract number, or supplier quotation number for each direct labor or task element entry. 
Order supporting invoices or quotes sequentially, as entries appear in your Pricing file, to facilitate review.  
Identify page number that references market/ MFC customer price for specific labor category/services/product.
As per the MAS solicitation, a vendor participating in the TDR program may enter “TDR Participant” or a similar phrase instead of providing specific information. </t>
  </si>
  <si>
    <t>23210 - Elevator Repairer</t>
  </si>
  <si>
    <t>Advertising and Promotions Managers</t>
  </si>
  <si>
    <t>Marketing Managers</t>
  </si>
  <si>
    <t>Sales Managers</t>
  </si>
  <si>
    <t>11-2032</t>
  </si>
  <si>
    <t>Public Relations Managers</t>
  </si>
  <si>
    <t>11-2033</t>
  </si>
  <si>
    <t>Fundraising Managers</t>
  </si>
  <si>
    <t>Administrative Services Managers</t>
  </si>
  <si>
    <t>Facilities Managers</t>
  </si>
  <si>
    <t>Computer and Information Systems Managers</t>
  </si>
  <si>
    <t>Financial Managers</t>
  </si>
  <si>
    <t>Industrial Production Managers</t>
  </si>
  <si>
    <t>Purchasing Managers</t>
  </si>
  <si>
    <t>Transportation, Storage, and Distribution Managers</t>
  </si>
  <si>
    <t>Compensation and Benefits Managers</t>
  </si>
  <si>
    <t>Human Resources Managers</t>
  </si>
  <si>
    <t>Training and Development Managers</t>
  </si>
  <si>
    <t>Farmers, Ranchers, and Other Agricultural Managers</t>
  </si>
  <si>
    <t>Construction Managers</t>
  </si>
  <si>
    <t>11-9031</t>
  </si>
  <si>
    <t>Education and Childcare Administrators, Preschool and Daycare</t>
  </si>
  <si>
    <t>11-9032</t>
  </si>
  <si>
    <t>Education Administrators, Kindergarten through Secondary</t>
  </si>
  <si>
    <t>11-9033</t>
  </si>
  <si>
    <t>Education Administrators, Postsecondary</t>
  </si>
  <si>
    <t>11-9039</t>
  </si>
  <si>
    <t>Education Administrators, All Other</t>
  </si>
  <si>
    <t>Architectural and Engineering Managers</t>
  </si>
  <si>
    <t>Food Service Managers</t>
  </si>
  <si>
    <t>11-9071</t>
  </si>
  <si>
    <t>Gambling Managers</t>
  </si>
  <si>
    <t>11-9072</t>
  </si>
  <si>
    <t>Entertainment and Recreation Managers, Except Gambling</t>
  </si>
  <si>
    <t>Lodging Managers</t>
  </si>
  <si>
    <t>Medical and Health Services Managers</t>
  </si>
  <si>
    <t>Natural Sciences Managers</t>
  </si>
  <si>
    <t>Postmasters and Mail Superintendents</t>
  </si>
  <si>
    <t>Property, Real Estate, and Community Association Managers</t>
  </si>
  <si>
    <t>Social and Community Service Managers</t>
  </si>
  <si>
    <t>Emergency Management Directors</t>
  </si>
  <si>
    <t>Funeral Home Managers</t>
  </si>
  <si>
    <t>Personal Service Managers, All Other</t>
  </si>
  <si>
    <t>Managers, All Other</t>
  </si>
  <si>
    <t>Chief Executives</t>
  </si>
  <si>
    <t>General and Operations Managers</t>
  </si>
  <si>
    <t>Agents and Business Managers of Artists, Performers, and Athletes</t>
  </si>
  <si>
    <t>Buyers and Purchasing Agents, Farm Products</t>
  </si>
  <si>
    <t>Wholesale and Retail Buyers, Except Farm Products</t>
  </si>
  <si>
    <t>Purchasing Agents, Except Wholesale, Retail, and Farm Products</t>
  </si>
  <si>
    <t>13-1031</t>
  </si>
  <si>
    <t>Claims Adjusters, Examiners, and Investigators</t>
  </si>
  <si>
    <t>13-1032</t>
  </si>
  <si>
    <t>Insurance Appraisers, Auto Damage</t>
  </si>
  <si>
    <t>Compliance Officers</t>
  </si>
  <si>
    <t>Cost Estimators</t>
  </si>
  <si>
    <t>13-1071</t>
  </si>
  <si>
    <t>Human Resources Specialists</t>
  </si>
  <si>
    <t>13-1074</t>
  </si>
  <si>
    <t>Farm Labor Contractors</t>
  </si>
  <si>
    <t>13-1075</t>
  </si>
  <si>
    <t>Labor Relations Specialists</t>
  </si>
  <si>
    <t>Project Management Specialists</t>
  </si>
  <si>
    <t>Management Analysts</t>
  </si>
  <si>
    <t>Meeting, Convention, and Event Planners</t>
  </si>
  <si>
    <t>Compensation, Benefits, and Job Analysis Specialists</t>
  </si>
  <si>
    <t>Training and Development Specialists</t>
  </si>
  <si>
    <t>Market Research Analysts and Marketing Specialists</t>
  </si>
  <si>
    <t>Business Operations Specialists, All Other</t>
  </si>
  <si>
    <t>Accountants and Auditors</t>
  </si>
  <si>
    <t>13-2022</t>
  </si>
  <si>
    <t>Appraisers of Personal and Business Property</t>
  </si>
  <si>
    <t>13-2023</t>
  </si>
  <si>
    <t>Appraisers and Assessors of Real Estate</t>
  </si>
  <si>
    <t>Budget Analysts</t>
  </si>
  <si>
    <t>Credit Analysts</t>
  </si>
  <si>
    <t>Financial and Investment Analysts</t>
  </si>
  <si>
    <t>Personal Financial Advisors</t>
  </si>
  <si>
    <t>Insurance Underwriters</t>
  </si>
  <si>
    <t>13-2054</t>
  </si>
  <si>
    <t>Financial Risk Specialists</t>
  </si>
  <si>
    <t>Financial Examiners</t>
  </si>
  <si>
    <t>13-2071</t>
  </si>
  <si>
    <t>Credit Counselors</t>
  </si>
  <si>
    <t>13-2072</t>
  </si>
  <si>
    <t>Loan Officers</t>
  </si>
  <si>
    <t>Tax Examiners and Collectors, and Revenue Agents</t>
  </si>
  <si>
    <t>Tax Preparers</t>
  </si>
  <si>
    <t>13-2099</t>
  </si>
  <si>
    <t>Financial Specialists, All Other</t>
  </si>
  <si>
    <t>Computer Systems Analysts</t>
  </si>
  <si>
    <t>Information Security Analysts</t>
  </si>
  <si>
    <t>Computer and Information Research Scientists</t>
  </si>
  <si>
    <t>15-1231</t>
  </si>
  <si>
    <t>Computer Network Support Specialists</t>
  </si>
  <si>
    <t>15-1232</t>
  </si>
  <si>
    <t>Computer User Support Specialists</t>
  </si>
  <si>
    <t>Computer Network Architects</t>
  </si>
  <si>
    <t>15-1242</t>
  </si>
  <si>
    <t>Database Administrators</t>
  </si>
  <si>
    <t>15-1243</t>
  </si>
  <si>
    <t>Database Architects</t>
  </si>
  <si>
    <t>Network and Computer Systems Administrators</t>
  </si>
  <si>
    <t>Computer Programmers</t>
  </si>
  <si>
    <t>Software Developers</t>
  </si>
  <si>
    <t>Software Quality Assurance Analysts and Testers</t>
  </si>
  <si>
    <t>Web Developers</t>
  </si>
  <si>
    <t>Web and Digital Interface Designers</t>
  </si>
  <si>
    <t>Computer Occupations, All Other</t>
  </si>
  <si>
    <t>Operations Research Analysts</t>
  </si>
  <si>
    <t>15-2051</t>
  </si>
  <si>
    <t>Data Scientists</t>
  </si>
  <si>
    <t>15-2099</t>
  </si>
  <si>
    <t>Mathematical Science Occupations, All Other</t>
  </si>
  <si>
    <t>Architects, Except Landscape and Naval</t>
  </si>
  <si>
    <t>Landscape Architects</t>
  </si>
  <si>
    <t>17-1021</t>
  </si>
  <si>
    <t>Cartographers and Photogrammetrists</t>
  </si>
  <si>
    <t>17-1022</t>
  </si>
  <si>
    <t>Surveyors</t>
  </si>
  <si>
    <t>Aerospace Engineers</t>
  </si>
  <si>
    <t>Agricultural Engineers</t>
  </si>
  <si>
    <t>Bioengineers and Biomedical Engineers</t>
  </si>
  <si>
    <t>Chemical Engineers</t>
  </si>
  <si>
    <t>Civil Engineers</t>
  </si>
  <si>
    <t>Computer Hardware Engineers</t>
  </si>
  <si>
    <t>17-2071</t>
  </si>
  <si>
    <t>Electrical Engineers</t>
  </si>
  <si>
    <t>17-2072</t>
  </si>
  <si>
    <t>Electronics Engineers, Except Computer</t>
  </si>
  <si>
    <t>Environmental Engineers</t>
  </si>
  <si>
    <t>17-2111</t>
  </si>
  <si>
    <t>Health and Safety Engineers, Except Mining Safety Engineers and Inspectors</t>
  </si>
  <si>
    <t>17-2112</t>
  </si>
  <si>
    <t>Industrial Engineers</t>
  </si>
  <si>
    <t>Marine Engineers and Naval Architects</t>
  </si>
  <si>
    <t>Materials Engineers</t>
  </si>
  <si>
    <t>Mechanical Engineers</t>
  </si>
  <si>
    <t>Mining and Geological Engineers, Including Mining Safety Engineers</t>
  </si>
  <si>
    <t>Nuclear Engineers</t>
  </si>
  <si>
    <t>Petroleum Engineers</t>
  </si>
  <si>
    <t>Engineers, All Other</t>
  </si>
  <si>
    <t>Architectural and Civil Drafters</t>
  </si>
  <si>
    <t>17-3012</t>
  </si>
  <si>
    <t>Electrical and Electronics Drafters</t>
  </si>
  <si>
    <t>17-3013</t>
  </si>
  <si>
    <t>Mechanical Drafters</t>
  </si>
  <si>
    <t>17-3019</t>
  </si>
  <si>
    <t>Drafters, All Other</t>
  </si>
  <si>
    <t>17-3021</t>
  </si>
  <si>
    <t>Aerospace Engineering and Operations Technologists and Technicians</t>
  </si>
  <si>
    <t>17-3022</t>
  </si>
  <si>
    <t>Civil Engineering Technologists and Technicians</t>
  </si>
  <si>
    <t>Electrical and Electronic Engineering Technologists and Technicians</t>
  </si>
  <si>
    <t>17-3024</t>
  </si>
  <si>
    <t>Electro-Mechanical and Mechatronics Technologists and Technicians</t>
  </si>
  <si>
    <t>17-3025</t>
  </si>
  <si>
    <t>Environmental Engineering Technologists and Technicians</t>
  </si>
  <si>
    <t>17-3026</t>
  </si>
  <si>
    <t>Industrial Engineering Technologists and Technicians</t>
  </si>
  <si>
    <t>17-3027</t>
  </si>
  <si>
    <t>Mechanical Engineering Technologists and Technicians</t>
  </si>
  <si>
    <t>17-3028</t>
  </si>
  <si>
    <t>Calibration Technologists and Technicians</t>
  </si>
  <si>
    <t>17-3029</t>
  </si>
  <si>
    <t>Engineering Technologists and Technicians, Except Drafters, All Other</t>
  </si>
  <si>
    <t>Surveying and Mapping Technicians</t>
  </si>
  <si>
    <t>19-1011</t>
  </si>
  <si>
    <t>Animal Scientists</t>
  </si>
  <si>
    <t>19-1012</t>
  </si>
  <si>
    <t>Food Scientists and Technologists</t>
  </si>
  <si>
    <t>19-1013</t>
  </si>
  <si>
    <t>Soil and Plant Scientists</t>
  </si>
  <si>
    <t>19-1021</t>
  </si>
  <si>
    <t>Biochemists and Biophysicists</t>
  </si>
  <si>
    <t>19-1022</t>
  </si>
  <si>
    <t>Microbiologists</t>
  </si>
  <si>
    <t>19-1023</t>
  </si>
  <si>
    <t>Zoologists and Wildlife Biologists</t>
  </si>
  <si>
    <t>19-1029</t>
  </si>
  <si>
    <t>Biological Scientists, All Other</t>
  </si>
  <si>
    <t>19-1031</t>
  </si>
  <si>
    <t>Conservation Scientists</t>
  </si>
  <si>
    <t>19-1032</t>
  </si>
  <si>
    <t>Foresters</t>
  </si>
  <si>
    <t>19-1041</t>
  </si>
  <si>
    <t>Epidemiologists</t>
  </si>
  <si>
    <t>19-1042</t>
  </si>
  <si>
    <t>Medical Scientists, Except Epidemiologists</t>
  </si>
  <si>
    <t>Life Scientists, All Other</t>
  </si>
  <si>
    <t>19-2011</t>
  </si>
  <si>
    <t>Astronomers</t>
  </si>
  <si>
    <t>19-2012</t>
  </si>
  <si>
    <t>Physicists</t>
  </si>
  <si>
    <t>Atmospheric and Space Scientists</t>
  </si>
  <si>
    <t>19-2031</t>
  </si>
  <si>
    <t>Chemists</t>
  </si>
  <si>
    <t>19-2032</t>
  </si>
  <si>
    <t>Materials Scientists</t>
  </si>
  <si>
    <t>Environmental Scientists and Specialists, Including Health</t>
  </si>
  <si>
    <t>19-2042</t>
  </si>
  <si>
    <t>Geoscientists, Except Hydrologists and Geographers</t>
  </si>
  <si>
    <t>19-2043</t>
  </si>
  <si>
    <t>Hydrologists</t>
  </si>
  <si>
    <t>Physical Scientists, All Other</t>
  </si>
  <si>
    <t>Survey Researchers</t>
  </si>
  <si>
    <t>19-3032</t>
  </si>
  <si>
    <t>Industrial-Organizational Psychologists</t>
  </si>
  <si>
    <t>Clinical and Counseling Psychologists</t>
  </si>
  <si>
    <t>School Psychologists</t>
  </si>
  <si>
    <t>19-3039</t>
  </si>
  <si>
    <t>Psychologists, All Other</t>
  </si>
  <si>
    <t>Urban and Regional Planners</t>
  </si>
  <si>
    <t>19-3091</t>
  </si>
  <si>
    <t>Anthropologists and Archeologists</t>
  </si>
  <si>
    <t>19-3092</t>
  </si>
  <si>
    <t>Geographers</t>
  </si>
  <si>
    <t>19-3093</t>
  </si>
  <si>
    <t>Historians</t>
  </si>
  <si>
    <t>19-3094</t>
  </si>
  <si>
    <t>Political Scientists</t>
  </si>
  <si>
    <t>19-3099</t>
  </si>
  <si>
    <t>Social Scientists and Related Workers, All Other</t>
  </si>
  <si>
    <t>19-4012</t>
  </si>
  <si>
    <t>Agricultural Technicians</t>
  </si>
  <si>
    <t>19-4013</t>
  </si>
  <si>
    <t>Food Science Technicians</t>
  </si>
  <si>
    <t>Biological Technicians</t>
  </si>
  <si>
    <t>Chemical Technicians</t>
  </si>
  <si>
    <t>19-4042</t>
  </si>
  <si>
    <t>Environmental Science and Protection Technicians, Including Health</t>
  </si>
  <si>
    <t>19-4043</t>
  </si>
  <si>
    <t>Geological Technicians, Except Hydrologic Technicians</t>
  </si>
  <si>
    <t>19-4044</t>
  </si>
  <si>
    <t>Hydrologic Technicians</t>
  </si>
  <si>
    <t>Nuclear Technicians</t>
  </si>
  <si>
    <t>Social Science Research Assistants</t>
  </si>
  <si>
    <t>19-4071</t>
  </si>
  <si>
    <t>Forest and Conservation Technicians</t>
  </si>
  <si>
    <t>19-4092</t>
  </si>
  <si>
    <t>Forensic Science Technicians</t>
  </si>
  <si>
    <t>19-4099</t>
  </si>
  <si>
    <t>Life, Physical, and Social Science Technicians, All Other</t>
  </si>
  <si>
    <t>19-5011</t>
  </si>
  <si>
    <t>Occupational Health and Safety Specialists</t>
  </si>
  <si>
    <t>19-5012</t>
  </si>
  <si>
    <t>Occupational Health and Safety Technicians</t>
  </si>
  <si>
    <t>Substance Abuse and Behavioral Disorder Counselors</t>
  </si>
  <si>
    <t>Educational, Guidance, and Career Counselors and Advisors</t>
  </si>
  <si>
    <t>Marriage and Family Therapists</t>
  </si>
  <si>
    <t>Mental Health Counselors</t>
  </si>
  <si>
    <t>Rehabilitation Counselors</t>
  </si>
  <si>
    <t>Counselors, All Other</t>
  </si>
  <si>
    <t>Child, Family, and School Social Workers</t>
  </si>
  <si>
    <t>Healthcare Social Workers</t>
  </si>
  <si>
    <t>Mental Health and Substance Abuse Social Workers</t>
  </si>
  <si>
    <t>Social Workers, All Other</t>
  </si>
  <si>
    <t>21-1091</t>
  </si>
  <si>
    <t>Health Education Specialists</t>
  </si>
  <si>
    <t>Probation Officers and Correctional Treatment Specialists</t>
  </si>
  <si>
    <t>Social and Human Service Assistants</t>
  </si>
  <si>
    <t>21-1094</t>
  </si>
  <si>
    <t>Community Health Workers</t>
  </si>
  <si>
    <t>21-1099</t>
  </si>
  <si>
    <t>Community and Social Service Specialists, All Other</t>
  </si>
  <si>
    <t>Directors, Religious Activities and Education</t>
  </si>
  <si>
    <t>Religious Workers, All Other</t>
  </si>
  <si>
    <t>Judicial Law Clerks</t>
  </si>
  <si>
    <t>23-1021</t>
  </si>
  <si>
    <t>Administrative Law Judges, Adjudicators, and Hearing Officers</t>
  </si>
  <si>
    <t>23-1022</t>
  </si>
  <si>
    <t>Arbitrators, Mediators, and Conciliators</t>
  </si>
  <si>
    <t>23-1023</t>
  </si>
  <si>
    <t>Judges, Magistrate Judges, and Magistrates</t>
  </si>
  <si>
    <t>Paralegals and Legal Assistants</t>
  </si>
  <si>
    <t>Title Examiners, Abstractors, and Searchers</t>
  </si>
  <si>
    <t>Legal Support Workers, All Other</t>
  </si>
  <si>
    <t>25-1011</t>
  </si>
  <si>
    <t>Business Teachers, Postsecondary</t>
  </si>
  <si>
    <t>25-1021</t>
  </si>
  <si>
    <t>Computer Science Teachers, Postsecondary</t>
  </si>
  <si>
    <t>25-1022</t>
  </si>
  <si>
    <t>Mathematical Science Teachers, Postsecondary</t>
  </si>
  <si>
    <t>25-1031</t>
  </si>
  <si>
    <t>Architecture Teachers, Postsecondary</t>
  </si>
  <si>
    <t>25-1032</t>
  </si>
  <si>
    <t>Engineering Teachers, Postsecondary</t>
  </si>
  <si>
    <t>25-1041</t>
  </si>
  <si>
    <t>Agricultural Sciences Teachers, Postsecondary</t>
  </si>
  <si>
    <t>25-1042</t>
  </si>
  <si>
    <t>Biological Science Teachers, Postsecondary</t>
  </si>
  <si>
    <t>25-1043</t>
  </si>
  <si>
    <t>Forestry and Conservation Science Teachers, Postsecondary</t>
  </si>
  <si>
    <t>25-1051</t>
  </si>
  <si>
    <t>Atmospheric, Earth, Marine, and Space Sciences Teachers, Postsecondary</t>
  </si>
  <si>
    <t>25-1052</t>
  </si>
  <si>
    <t>Chemistry Teachers, Postsecondary</t>
  </si>
  <si>
    <t>25-1053</t>
  </si>
  <si>
    <t>Environmental Science Teachers, Postsecondary</t>
  </si>
  <si>
    <t>25-1054</t>
  </si>
  <si>
    <t>Physics Teachers, Postsecondary</t>
  </si>
  <si>
    <t>25-1061</t>
  </si>
  <si>
    <t>Anthropology and Archeology Teachers, Postsecondary</t>
  </si>
  <si>
    <t>25-1062</t>
  </si>
  <si>
    <t>Area, Ethnic, and Cultural Studies Teachers, Postsecondary</t>
  </si>
  <si>
    <t>25-1063</t>
  </si>
  <si>
    <t>Economics Teachers, Postsecondary</t>
  </si>
  <si>
    <t>25-1064</t>
  </si>
  <si>
    <t>Geography Teachers, Postsecondary</t>
  </si>
  <si>
    <t>25-1065</t>
  </si>
  <si>
    <t>Political Science Teachers, Postsecondary</t>
  </si>
  <si>
    <t>25-1066</t>
  </si>
  <si>
    <t>Psychology Teachers, Postsecondary</t>
  </si>
  <si>
    <t>25-1067</t>
  </si>
  <si>
    <t>Sociology Teachers, Postsecondary</t>
  </si>
  <si>
    <t>25-1069</t>
  </si>
  <si>
    <t>Social Sciences Teachers, Postsecondary, All Other</t>
  </si>
  <si>
    <t>25-1071</t>
  </si>
  <si>
    <t>Health Specialties Teachers, Postsecondary</t>
  </si>
  <si>
    <t>25-1072</t>
  </si>
  <si>
    <t>Nursing Instructors and Teachers, Postsecondary</t>
  </si>
  <si>
    <t>25-1081</t>
  </si>
  <si>
    <t>Education Teachers, Postsecondary</t>
  </si>
  <si>
    <t>25-1082</t>
  </si>
  <si>
    <t>Library Science Teachers, Postsecondary</t>
  </si>
  <si>
    <t>25-1111</t>
  </si>
  <si>
    <t>Criminal Justice and Law Enforcement Teachers, Postsecondary</t>
  </si>
  <si>
    <t>25-1112</t>
  </si>
  <si>
    <t>Law Teachers, Postsecondary</t>
  </si>
  <si>
    <t>25-1113</t>
  </si>
  <si>
    <t>Social Work Teachers, Postsecondary</t>
  </si>
  <si>
    <t>25-1121</t>
  </si>
  <si>
    <t>Art, Drama, and Music Teachers, Postsecondary</t>
  </si>
  <si>
    <t>25-1122</t>
  </si>
  <si>
    <t>Communications Teachers, Postsecondary</t>
  </si>
  <si>
    <t>25-1123</t>
  </si>
  <si>
    <t>English Language and Literature Teachers, Postsecondary</t>
  </si>
  <si>
    <t>25-1124</t>
  </si>
  <si>
    <t>Foreign Language and Literature Teachers, Postsecondary</t>
  </si>
  <si>
    <t>25-1125</t>
  </si>
  <si>
    <t>History Teachers, Postsecondary</t>
  </si>
  <si>
    <t>25-1126</t>
  </si>
  <si>
    <t>Philosophy and Religion Teachers, Postsecondary</t>
  </si>
  <si>
    <t>25-1192</t>
  </si>
  <si>
    <t>Family and Consumer Sciences Teachers, Postsecondary</t>
  </si>
  <si>
    <t>25-1193</t>
  </si>
  <si>
    <t>Recreation and Fitness Studies Teachers, Postsecondary</t>
  </si>
  <si>
    <t>25-1194</t>
  </si>
  <si>
    <t>Career/Technical Education Teachers, Postsecondary</t>
  </si>
  <si>
    <t>25-1199</t>
  </si>
  <si>
    <t>Postsecondary Teachers, All Other</t>
  </si>
  <si>
    <t>25-2011</t>
  </si>
  <si>
    <t>Preschool Teachers, Except Special Education</t>
  </si>
  <si>
    <t>25-2012</t>
  </si>
  <si>
    <t>Kindergarten Teachers, Except Special Education</t>
  </si>
  <si>
    <t>25-2021</t>
  </si>
  <si>
    <t>Elementary School Teachers, Except Special Education</t>
  </si>
  <si>
    <t>25-2022</t>
  </si>
  <si>
    <t>Middle School Teachers, Except Special and Career/Technical Education</t>
  </si>
  <si>
    <t>25-2023</t>
  </si>
  <si>
    <t>Career/Technical Education Teachers, Middle School</t>
  </si>
  <si>
    <t>25-2031</t>
  </si>
  <si>
    <t>Secondary School Teachers, Except Special and Career/Technical Education</t>
  </si>
  <si>
    <t>25-2032</t>
  </si>
  <si>
    <t>Career/Technical Education Teachers, Secondary School</t>
  </si>
  <si>
    <t>25-2051</t>
  </si>
  <si>
    <t>Special Education Teachers, Preschool</t>
  </si>
  <si>
    <t>25-2055</t>
  </si>
  <si>
    <t>Special Education Teachers, Kindergarten</t>
  </si>
  <si>
    <t>25-2056</t>
  </si>
  <si>
    <t>Special Education Teachers, Elementary School</t>
  </si>
  <si>
    <t>25-2057</t>
  </si>
  <si>
    <t>Special Education Teachers, Middle School</t>
  </si>
  <si>
    <t>25-2058</t>
  </si>
  <si>
    <t>Special Education Teachers, Secondary School</t>
  </si>
  <si>
    <t>25-2059</t>
  </si>
  <si>
    <t>Special Education Teachers, All Other</t>
  </si>
  <si>
    <t>25-3011</t>
  </si>
  <si>
    <t>Adult Basic Education, Adult Secondary Education, and English as a Second Language Instructors</t>
  </si>
  <si>
    <t>25-3021</t>
  </si>
  <si>
    <t>Self-Enrichment Teachers</t>
  </si>
  <si>
    <t>25-3031</t>
  </si>
  <si>
    <t>Substitute Teachers, Short-Term</t>
  </si>
  <si>
    <t>25-3099</t>
  </si>
  <si>
    <t>Teachers and Instructors, All Other</t>
  </si>
  <si>
    <t>25-4011</t>
  </si>
  <si>
    <t>Archivists</t>
  </si>
  <si>
    <t>25-4012</t>
  </si>
  <si>
    <t>Curators</t>
  </si>
  <si>
    <t>25-4013</t>
  </si>
  <si>
    <t>Museum Technicians and Conservators</t>
  </si>
  <si>
    <t>Librarians and Media Collections Specialists</t>
  </si>
  <si>
    <t>Library Technicians</t>
  </si>
  <si>
    <t>25-9021</t>
  </si>
  <si>
    <t>Farm and Home Management Educators</t>
  </si>
  <si>
    <t>25-9031</t>
  </si>
  <si>
    <t>Instructional Coordinators</t>
  </si>
  <si>
    <t>25-9042</t>
  </si>
  <si>
    <t>Teaching Assistants, Preschool, Elementary, Middle, and Secondary School, Except Special Education</t>
  </si>
  <si>
    <t>25-9043</t>
  </si>
  <si>
    <t>Teaching Assistants, Special Education</t>
  </si>
  <si>
    <t>25-9044</t>
  </si>
  <si>
    <t>Teaching Assistants, Postsecondary</t>
  </si>
  <si>
    <t>25-9049</t>
  </si>
  <si>
    <t>Teaching Assistants, All Other</t>
  </si>
  <si>
    <t>25-9099</t>
  </si>
  <si>
    <t>Educational Instruction and Library Workers, All Other</t>
  </si>
  <si>
    <t>27-1011</t>
  </si>
  <si>
    <t>Art Directors</t>
  </si>
  <si>
    <t>27-1012</t>
  </si>
  <si>
    <t>Craft Artists</t>
  </si>
  <si>
    <t>27-1013</t>
  </si>
  <si>
    <t>Fine Artists, Including Painters, Sculptors, and Illustrators</t>
  </si>
  <si>
    <t>27-1014</t>
  </si>
  <si>
    <t>Special Effects Artists and Animators</t>
  </si>
  <si>
    <t>27-1019</t>
  </si>
  <si>
    <t>Artists and Related Workers, All Other</t>
  </si>
  <si>
    <t>Commercial and Industrial Designers</t>
  </si>
  <si>
    <t>Fashion Designers</t>
  </si>
  <si>
    <t>Floral Designers</t>
  </si>
  <si>
    <t>Graphic Designers</t>
  </si>
  <si>
    <t>Interior Designers</t>
  </si>
  <si>
    <t>Merchandise Displayers and Window Trimmers</t>
  </si>
  <si>
    <t>27-1027</t>
  </si>
  <si>
    <t>Set and Exhibit Designers</t>
  </si>
  <si>
    <t>27-1029</t>
  </si>
  <si>
    <t>Designers, All Other</t>
  </si>
  <si>
    <t>Producers and Directors</t>
  </si>
  <si>
    <t>Athletes and Sports Competitors</t>
  </si>
  <si>
    <t>Coaches and Scouts</t>
  </si>
  <si>
    <t>Umpires, Referees, and Other Sports Officials</t>
  </si>
  <si>
    <t>27-2031</t>
  </si>
  <si>
    <t>Dancers</t>
  </si>
  <si>
    <t>27-2032</t>
  </si>
  <si>
    <t>Choreographers</t>
  </si>
  <si>
    <t>Music Directors and Composers</t>
  </si>
  <si>
    <t>Musicians and Singers</t>
  </si>
  <si>
    <t>Disc Jockeys, Except Radio</t>
  </si>
  <si>
    <t>Entertainers and Performers, Sports and Related Workers, All Other</t>
  </si>
  <si>
    <t>Broadcast Announcers and Radio Disc Jockeys</t>
  </si>
  <si>
    <t>News Analysts, Reporters, and Journalists</t>
  </si>
  <si>
    <t>Public Relations Specialists</t>
  </si>
  <si>
    <t>Technical Writers</t>
  </si>
  <si>
    <t>Writers and Authors</t>
  </si>
  <si>
    <t>Interpreters and Translators</t>
  </si>
  <si>
    <t>Court Reporters and Simultaneous Captioners</t>
  </si>
  <si>
    <t>Media and Communication Workers, All Other</t>
  </si>
  <si>
    <t>27-4011</t>
  </si>
  <si>
    <t>Audio and Video Technicians</t>
  </si>
  <si>
    <t>27-4012</t>
  </si>
  <si>
    <t>Broadcast Technicians</t>
  </si>
  <si>
    <t>27-4014</t>
  </si>
  <si>
    <t>Sound Engineering Technicians</t>
  </si>
  <si>
    <t>27-4015</t>
  </si>
  <si>
    <t>Lighting Technicians</t>
  </si>
  <si>
    <t>27-4031</t>
  </si>
  <si>
    <t>Camera Operators, Television, Video, and Film</t>
  </si>
  <si>
    <t>27-4032</t>
  </si>
  <si>
    <t>Film and Video Editors</t>
  </si>
  <si>
    <t>Media and Communication Equipment Workers, All Other</t>
  </si>
  <si>
    <t>29-1021</t>
  </si>
  <si>
    <t>Dentists, General</t>
  </si>
  <si>
    <t>29-1022</t>
  </si>
  <si>
    <t>Oral and Maxillofacial Surgeons</t>
  </si>
  <si>
    <t>29-1023</t>
  </si>
  <si>
    <t>Orthodontists</t>
  </si>
  <si>
    <t>29-1024</t>
  </si>
  <si>
    <t>Prosthodontists</t>
  </si>
  <si>
    <t>29-1029</t>
  </si>
  <si>
    <t>Dentists, All Other Specialists</t>
  </si>
  <si>
    <t>Dietitians and Nutritionists</t>
  </si>
  <si>
    <t>Physician Assistants</t>
  </si>
  <si>
    <t>Occupational Therapists</t>
  </si>
  <si>
    <t>Physical Therapists</t>
  </si>
  <si>
    <t>Radiation Therapists</t>
  </si>
  <si>
    <t>Recreational Therapists</t>
  </si>
  <si>
    <t>Respiratory Therapists</t>
  </si>
  <si>
    <t>Speech-Language Pathologists</t>
  </si>
  <si>
    <t>Exercise Physiologists</t>
  </si>
  <si>
    <t>Therapists, All Other</t>
  </si>
  <si>
    <t>Registered Nurses</t>
  </si>
  <si>
    <t>Nurse Anesthetists</t>
  </si>
  <si>
    <t>Nurse Midwives</t>
  </si>
  <si>
    <t>Nurse Practitioners</t>
  </si>
  <si>
    <t>29-1211</t>
  </si>
  <si>
    <t>Anesthesiologists</t>
  </si>
  <si>
    <t>29-1212</t>
  </si>
  <si>
    <t>Cardiologists</t>
  </si>
  <si>
    <t>29-1213</t>
  </si>
  <si>
    <t>Dermatologists</t>
  </si>
  <si>
    <t>Emergency Medicine Physicians</t>
  </si>
  <si>
    <t>29-1215</t>
  </si>
  <si>
    <t>Family Medicine Physicians</t>
  </si>
  <si>
    <t>29-1216</t>
  </si>
  <si>
    <t>General Internal Medicine Physicians</t>
  </si>
  <si>
    <t>29-1217</t>
  </si>
  <si>
    <t>Neurologists</t>
  </si>
  <si>
    <t>29-1218</t>
  </si>
  <si>
    <t>Obstetricians and Gynecologists</t>
  </si>
  <si>
    <t>29-1221</t>
  </si>
  <si>
    <t>Pediatricians, General</t>
  </si>
  <si>
    <t>29-1222</t>
  </si>
  <si>
    <t>Physicians, Pathologists</t>
  </si>
  <si>
    <t>29-1223</t>
  </si>
  <si>
    <t>Psychiatrists</t>
  </si>
  <si>
    <t>29-1229</t>
  </si>
  <si>
    <t>Physicians, All Other</t>
  </si>
  <si>
    <t>29-1241</t>
  </si>
  <si>
    <t>Ophthalmologists, Except Pediatric</t>
  </si>
  <si>
    <t>29-1242</t>
  </si>
  <si>
    <t>Orthopedic Surgeons, Except Pediatric</t>
  </si>
  <si>
    <t>29-1243</t>
  </si>
  <si>
    <t>Pediatric Surgeons</t>
  </si>
  <si>
    <t>29-1249</t>
  </si>
  <si>
    <t>Surgeons, All Other</t>
  </si>
  <si>
    <t>Dental Hygienists</t>
  </si>
  <si>
    <t>Healthcare Diagnosing or Treating Practitioners, All Other</t>
  </si>
  <si>
    <t>29-2011</t>
  </si>
  <si>
    <t>Medical and Clinical Laboratory Technologists</t>
  </si>
  <si>
    <t>29-2012</t>
  </si>
  <si>
    <t>Medical and Clinical Laboratory Technicians</t>
  </si>
  <si>
    <t>Cardiovascular Technologists and Technicians</t>
  </si>
  <si>
    <t>Diagnostic Medical Sonographers</t>
  </si>
  <si>
    <t>29-2033</t>
  </si>
  <si>
    <t>Nuclear Medicine Technologists</t>
  </si>
  <si>
    <t>Radiologic Technologists and Technicians</t>
  </si>
  <si>
    <t>Magnetic Resonance Imaging Technologists</t>
  </si>
  <si>
    <t>29-2036</t>
  </si>
  <si>
    <t>Medical Dosimetrists</t>
  </si>
  <si>
    <t>Emergency Medical Technicians</t>
  </si>
  <si>
    <t>29-2051</t>
  </si>
  <si>
    <t>Dietetic Technicians</t>
  </si>
  <si>
    <t>Pharmacy Technicians</t>
  </si>
  <si>
    <t>Psychiatric Technicians</t>
  </si>
  <si>
    <t>Surgical Technologists</t>
  </si>
  <si>
    <t>Veterinary Technologists and Technicians</t>
  </si>
  <si>
    <t>29-2057</t>
  </si>
  <si>
    <t>Ophthalmic Medical Technicians</t>
  </si>
  <si>
    <t>Licensed Practical and Licensed Vocational Nurses</t>
  </si>
  <si>
    <t>Medical Records Specialists</t>
  </si>
  <si>
    <t>Opticians, Dispensing</t>
  </si>
  <si>
    <t>29-2091</t>
  </si>
  <si>
    <t>Orthotists and Prosthetists</t>
  </si>
  <si>
    <t>29-2092</t>
  </si>
  <si>
    <t>Hearing Aid Specialists</t>
  </si>
  <si>
    <t>29-2099</t>
  </si>
  <si>
    <t>Health Technologists and Technicians, All Other</t>
  </si>
  <si>
    <t>29-9021</t>
  </si>
  <si>
    <t>Health Information Technologists and Medical Registrars</t>
  </si>
  <si>
    <t>29-9091</t>
  </si>
  <si>
    <t>Athletic Trainers</t>
  </si>
  <si>
    <t>29-9092</t>
  </si>
  <si>
    <t>Genetic Counselors</t>
  </si>
  <si>
    <t>29-9093</t>
  </si>
  <si>
    <t>Surgical Assistants</t>
  </si>
  <si>
    <t>29-9099</t>
  </si>
  <si>
    <t>Healthcare Practitioners and Technical Workers, All Other</t>
  </si>
  <si>
    <t>Home Health Aides</t>
  </si>
  <si>
    <t>Personal Care Aides</t>
  </si>
  <si>
    <t>Nursing Assistants</t>
  </si>
  <si>
    <t>31-1132</t>
  </si>
  <si>
    <t>Orderlies</t>
  </si>
  <si>
    <t>31-1133</t>
  </si>
  <si>
    <t>Psychiatric Aides</t>
  </si>
  <si>
    <t>31-2011</t>
  </si>
  <si>
    <t>Occupational Therapy Assistants</t>
  </si>
  <si>
    <t>31-2012</t>
  </si>
  <si>
    <t>Occupational Therapy Aides</t>
  </si>
  <si>
    <t>31-2021</t>
  </si>
  <si>
    <t>Physical Therapist Assistants</t>
  </si>
  <si>
    <t>31-2022</t>
  </si>
  <si>
    <t>Physical Therapist Aides</t>
  </si>
  <si>
    <t>Massage Therapists</t>
  </si>
  <si>
    <t>Dental Assistants</t>
  </si>
  <si>
    <t>Medical Assistants</t>
  </si>
  <si>
    <t>31-9093</t>
  </si>
  <si>
    <t>Medical Equipment Preparers</t>
  </si>
  <si>
    <t>Medical Transcriptionists</t>
  </si>
  <si>
    <t>Pharmacy Aides</t>
  </si>
  <si>
    <t>Veterinary Assistants and Laboratory Animal Caretakers</t>
  </si>
  <si>
    <t>31-9099</t>
  </si>
  <si>
    <t>Healthcare Support Workers, All Other</t>
  </si>
  <si>
    <t>First-Line Supervisors of Correctional Officers</t>
  </si>
  <si>
    <t>First-Line Supervisors of Police and Detectives</t>
  </si>
  <si>
    <t>First-Line Supervisors of Firefighting and Prevention Workers</t>
  </si>
  <si>
    <t>First-Line Supervisors of Security Workers</t>
  </si>
  <si>
    <t>First-Line Supervisors of Protective Service Workers, All Other</t>
  </si>
  <si>
    <t>33-2021</t>
  </si>
  <si>
    <t>Fire Inspectors and Investigators</t>
  </si>
  <si>
    <t>33-2022</t>
  </si>
  <si>
    <t>Forest Fire Inspectors and Prevention Specialists</t>
  </si>
  <si>
    <t>Correctional Officers and Jailers</t>
  </si>
  <si>
    <t>Detectives and Criminal Investigators</t>
  </si>
  <si>
    <t>Fish and Game Wardens</t>
  </si>
  <si>
    <t>Parking Enforcement Workers</t>
  </si>
  <si>
    <t>33-3051</t>
  </si>
  <si>
    <t>Police and Sheriff’s Patrol Officers</t>
  </si>
  <si>
    <t>33-3052</t>
  </si>
  <si>
    <t>Transit and Railroad Police</t>
  </si>
  <si>
    <t>Animal Control Workers</t>
  </si>
  <si>
    <t>Private Detectives and Investigators</t>
  </si>
  <si>
    <t>33-9031</t>
  </si>
  <si>
    <t>Gambling Surveillance Officers and Gambling Investigators</t>
  </si>
  <si>
    <t>33-9032</t>
  </si>
  <si>
    <t>Security Guards</t>
  </si>
  <si>
    <t>Crossing Guards and Flaggers</t>
  </si>
  <si>
    <t>33-9092</t>
  </si>
  <si>
    <t>Lifeguards, Ski Patrol, and Other Recreational Protective Service Workers</t>
  </si>
  <si>
    <t>Transportation Security Screeners</t>
  </si>
  <si>
    <t>School Bus Monitors</t>
  </si>
  <si>
    <t>33-9099</t>
  </si>
  <si>
    <t>Protective Service Workers, All Other</t>
  </si>
  <si>
    <t>Chefs and Head Cooks</t>
  </si>
  <si>
    <t>First-Line Supervisors of Food Preparation and Serving Workers</t>
  </si>
  <si>
    <t>35-2011</t>
  </si>
  <si>
    <t>Cooks, Fast Food</t>
  </si>
  <si>
    <t>35-2012</t>
  </si>
  <si>
    <t>Cooks, Institution and Cafeteria</t>
  </si>
  <si>
    <t>35-2013</t>
  </si>
  <si>
    <t>Cooks, Private Household</t>
  </si>
  <si>
    <t>35-2014</t>
  </si>
  <si>
    <t>Cooks, Restaurant</t>
  </si>
  <si>
    <t>35-2015</t>
  </si>
  <si>
    <t>Cooks, Short Order</t>
  </si>
  <si>
    <t>35-2019</t>
  </si>
  <si>
    <t>Cooks, All Other</t>
  </si>
  <si>
    <t>Food Preparation Workers</t>
  </si>
  <si>
    <t>Fast Food and Counter Workers</t>
  </si>
  <si>
    <t>Waiters and Waitresses</t>
  </si>
  <si>
    <t>Food Servers, Nonrestaurant</t>
  </si>
  <si>
    <t>Dining Room and Cafeteria Attendants and Bartender Helpers</t>
  </si>
  <si>
    <t>Hosts and Hostesses, Restaurant, Lounge, and Coffee Shop</t>
  </si>
  <si>
    <t>Food Preparation and Serving Related Workers, All Other</t>
  </si>
  <si>
    <t>First-Line Supervisors of Housekeeping and Janitorial Workers</t>
  </si>
  <si>
    <t>First-Line Supervisors of Landscaping, Lawn Service, and Groundskeeping Workers</t>
  </si>
  <si>
    <t>37-2011</t>
  </si>
  <si>
    <t>Janitors and Cleaners, Except Maids and Housekeeping Cleaners</t>
  </si>
  <si>
    <t>Maids and Housekeeping Cleaners</t>
  </si>
  <si>
    <t>37-2019</t>
  </si>
  <si>
    <t>Building Cleaning Workers, All Other</t>
  </si>
  <si>
    <t>Pest Control Workers</t>
  </si>
  <si>
    <t>Landscaping and Groundskeeping Workers</t>
  </si>
  <si>
    <t>37-3012</t>
  </si>
  <si>
    <t>Pesticide Handlers, Sprayers, and Applicators, Vegetation</t>
  </si>
  <si>
    <t>Tree Trimmers and Pruners</t>
  </si>
  <si>
    <t>37-3019</t>
  </si>
  <si>
    <t>Grounds Maintenance Workers, All Other</t>
  </si>
  <si>
    <t>39-1013</t>
  </si>
  <si>
    <t>First-Line Supervisors of Gambling Services Workers</t>
  </si>
  <si>
    <t>39-1014</t>
  </si>
  <si>
    <t>First-Line Supervisors of Entertainment and Recreation Workers, Except Gambling Services</t>
  </si>
  <si>
    <t>39-1022</t>
  </si>
  <si>
    <t>First-Line Supervisors of Personal Service Workers</t>
  </si>
  <si>
    <t>Animal Trainers</t>
  </si>
  <si>
    <t>Animal Caretakers</t>
  </si>
  <si>
    <t>39-3011</t>
  </si>
  <si>
    <t>Gambling Dealers</t>
  </si>
  <si>
    <t>39-3012</t>
  </si>
  <si>
    <t>Gambling and Sports Book Writers and Runners</t>
  </si>
  <si>
    <t>39-3019</t>
  </si>
  <si>
    <t>Gambling Service Workers, All Other</t>
  </si>
  <si>
    <t>39-3021</t>
  </si>
  <si>
    <t>Motion Picture Projectionists</t>
  </si>
  <si>
    <t>Ushers, Lobby Attendants, and Ticket Takers</t>
  </si>
  <si>
    <t>39-3091</t>
  </si>
  <si>
    <t>Amusement and Recreation Attendants</t>
  </si>
  <si>
    <t>39-3092</t>
  </si>
  <si>
    <t>Costume Attendants</t>
  </si>
  <si>
    <t>39-3093</t>
  </si>
  <si>
    <t>Locker Room, Coatroom, and Dressing Room Attendants</t>
  </si>
  <si>
    <t>39-3099</t>
  </si>
  <si>
    <t>Entertainment Attendants and Related Workers, All Other</t>
  </si>
  <si>
    <t>39-4011</t>
  </si>
  <si>
    <t>Embalmers</t>
  </si>
  <si>
    <t>39-4012</t>
  </si>
  <si>
    <t>Crematory Operators</t>
  </si>
  <si>
    <t>39-4021</t>
  </si>
  <si>
    <t>Funeral Attendants</t>
  </si>
  <si>
    <t>Morticians, Undertakers, and Funeral Arrangers</t>
  </si>
  <si>
    <t>Hairdressers, Hairstylists, and Cosmetologists</t>
  </si>
  <si>
    <t>39-5091</t>
  </si>
  <si>
    <t>Makeup Artists, Theatrical and Performance</t>
  </si>
  <si>
    <t>Manicurists and Pedicurists</t>
  </si>
  <si>
    <t>39-5093</t>
  </si>
  <si>
    <t>Shampooers</t>
  </si>
  <si>
    <t>Skincare Specialists</t>
  </si>
  <si>
    <t>39-6011</t>
  </si>
  <si>
    <t>Baggage Porters and Bellhops</t>
  </si>
  <si>
    <t>39-6012</t>
  </si>
  <si>
    <t>Concierges</t>
  </si>
  <si>
    <t>39-7011</t>
  </si>
  <si>
    <t>Tour Guides and Escorts</t>
  </si>
  <si>
    <t>39-7012</t>
  </si>
  <si>
    <t>Travel Guides</t>
  </si>
  <si>
    <t>Childcare Workers</t>
  </si>
  <si>
    <t>Exercise Trainers and Group Fitness Instructors</t>
  </si>
  <si>
    <t>Recreation Workers</t>
  </si>
  <si>
    <t>Residential Advisors</t>
  </si>
  <si>
    <t>Personal Care and Service Workers, All Other</t>
  </si>
  <si>
    <t>First-Line Supervisors of Retail Sales Workers</t>
  </si>
  <si>
    <t>First-Line Supervisors of Non-Retail Sales Workers</t>
  </si>
  <si>
    <t>41-2011</t>
  </si>
  <si>
    <t>41-2012</t>
  </si>
  <si>
    <t>Gambling Change Persons and Booth Cashiers</t>
  </si>
  <si>
    <t>Counter and Rental Clerks</t>
  </si>
  <si>
    <t>Parts Salespersons</t>
  </si>
  <si>
    <t>Retail Salespersons</t>
  </si>
  <si>
    <t>Advertising Sales Agents</t>
  </si>
  <si>
    <t>Insurance Sales Agents</t>
  </si>
  <si>
    <t>Securities, Commodities, and Financial Services Sales Agents</t>
  </si>
  <si>
    <t>Travel Agents</t>
  </si>
  <si>
    <t>Sales Representatives of Services, Except Advertising, Insurance, Financial Services, and Travel</t>
  </si>
  <si>
    <t>41-4011</t>
  </si>
  <si>
    <t>Sales Representatives, Wholesale and Manufacturing, Technical and Scientific Products</t>
  </si>
  <si>
    <t>41-4012</t>
  </si>
  <si>
    <t>Sales Representatives, Wholesale and Manufacturing, Except Technical and Scientific Products</t>
  </si>
  <si>
    <t>41-9011</t>
  </si>
  <si>
    <t>Demonstrators and Product Promoters</t>
  </si>
  <si>
    <t>41-9012</t>
  </si>
  <si>
    <t>Models</t>
  </si>
  <si>
    <t>41-9021</t>
  </si>
  <si>
    <t>Real Estate Brokers</t>
  </si>
  <si>
    <t>41-9022</t>
  </si>
  <si>
    <t>Real Estate Sales Agents</t>
  </si>
  <si>
    <t>Sales Engineers</t>
  </si>
  <si>
    <t>Door-to-Door Sales Workers, News and Street Vendors, and Related Workers</t>
  </si>
  <si>
    <t>Sales and Related Workers, All Other</t>
  </si>
  <si>
    <t>First-Line Supervisors of Office and Administrative Support Workers</t>
  </si>
  <si>
    <t>Switchboard Operators, Including Answering Service</t>
  </si>
  <si>
    <t>Telephone Operators</t>
  </si>
  <si>
    <t>Communications Equipment Operators, All Other</t>
  </si>
  <si>
    <t>Bill and Account Collectors</t>
  </si>
  <si>
    <t>Billing and Posting Clerks</t>
  </si>
  <si>
    <t>Bookkeeping, Accounting, and Auditing Clerks</t>
  </si>
  <si>
    <t>Gambling Cage Workers</t>
  </si>
  <si>
    <t>Payroll and Timekeeping Clerks</t>
  </si>
  <si>
    <t>Procurement Clerks</t>
  </si>
  <si>
    <t>Financial Clerks, All Other</t>
  </si>
  <si>
    <t>Brokerage Clerks</t>
  </si>
  <si>
    <t>Correspondence Clerks</t>
  </si>
  <si>
    <t>Court, Municipal, and License Clerks</t>
  </si>
  <si>
    <t>Credit Authorizers, Checkers, and Clerks</t>
  </si>
  <si>
    <t>Customer Service Representatives</t>
  </si>
  <si>
    <t>Eligibility Interviewers, Government Programs</t>
  </si>
  <si>
    <t>File Clerks</t>
  </si>
  <si>
    <t>Hotel, Motel, and Resort Desk Clerks</t>
  </si>
  <si>
    <t>Interviewers, Except Eligibility and Loan</t>
  </si>
  <si>
    <t>Library Assistants, Clerical</t>
  </si>
  <si>
    <t>Loan Interviewers and Clerks</t>
  </si>
  <si>
    <t>New Accounts Clerks</t>
  </si>
  <si>
    <t>Order Clerks</t>
  </si>
  <si>
    <t>Human Resources Assistants, Except Payroll and Timekeeping</t>
  </si>
  <si>
    <t>Receptionists and Information Clerks</t>
  </si>
  <si>
    <t>Reservation and Transportation Ticket Agents and Travel Clerks</t>
  </si>
  <si>
    <t>Information and Record Clerks, All Other</t>
  </si>
  <si>
    <t>Cargo and Freight Agents</t>
  </si>
  <si>
    <t>Couriers and Messengers</t>
  </si>
  <si>
    <t>Public Safety Telecommunicators</t>
  </si>
  <si>
    <t>Dispatchers, Except Police, Fire, and Ambulance</t>
  </si>
  <si>
    <t>Meter Readers, Utilities</t>
  </si>
  <si>
    <t>Postal Service Clerks</t>
  </si>
  <si>
    <t>Postal Service Mail Carriers</t>
  </si>
  <si>
    <t>Postal Service Mail Sorters, Processors, and Processing Machine Operators</t>
  </si>
  <si>
    <t>Production, Planning, and Expediting Clerks</t>
  </si>
  <si>
    <t>Shipping, Receiving, and Inventory Clerks</t>
  </si>
  <si>
    <t>Weighers, Measurers, Checkers, and Samplers, Recordkeeping</t>
  </si>
  <si>
    <t>Executive Secretaries and Executive Administrative Assistants</t>
  </si>
  <si>
    <t>Legal Secretaries and Administrative Assistants</t>
  </si>
  <si>
    <t>Medical Secretaries and Administrative Assistants</t>
  </si>
  <si>
    <t>Secretaries and Administrative Assistants, Except Legal, Medical, and Executive</t>
  </si>
  <si>
    <t>Data Entry Keyers</t>
  </si>
  <si>
    <t>Word Processors and Typists</t>
  </si>
  <si>
    <t>Desktop Publishers</t>
  </si>
  <si>
    <t>Insurance Claims and Policy Processing Clerks</t>
  </si>
  <si>
    <t>Mail Clerks and Mail Machine Operators, Except Postal Service</t>
  </si>
  <si>
    <t>Office Clerks, General</t>
  </si>
  <si>
    <t>Office Machine Operators, Except Computer</t>
  </si>
  <si>
    <t>Proofreaders and Copy Markers</t>
  </si>
  <si>
    <t>Statistical Assistants</t>
  </si>
  <si>
    <t>Office and Administrative Support Workers, All Other</t>
  </si>
  <si>
    <t>First-Line Supervisors of Farming, Fishing, and Forestry Workers</t>
  </si>
  <si>
    <t>Agricultural Inspectors</t>
  </si>
  <si>
    <t>Animal Breeders</t>
  </si>
  <si>
    <t>Graders and Sorters, Agricultural Products</t>
  </si>
  <si>
    <t>45-2091</t>
  </si>
  <si>
    <t>Agricultural Equipment Operators</t>
  </si>
  <si>
    <t>45-2092</t>
  </si>
  <si>
    <t>Farmworkers and Laborers, Crop, Nursery, and Greenhouse</t>
  </si>
  <si>
    <t>45-2093</t>
  </si>
  <si>
    <t>Farmworkers, Farm, Ranch, and Aquacultural Animals</t>
  </si>
  <si>
    <t>45-2099</t>
  </si>
  <si>
    <t>Agricultural Workers, All Other</t>
  </si>
  <si>
    <t>Fishing and Hunting Workers</t>
  </si>
  <si>
    <t>Forest and Conservation Workers</t>
  </si>
  <si>
    <t>45-4021</t>
  </si>
  <si>
    <t>Fallers</t>
  </si>
  <si>
    <t>45-4022</t>
  </si>
  <si>
    <t>Logging Equipment Operators</t>
  </si>
  <si>
    <t>45-4023</t>
  </si>
  <si>
    <t>Log Graders and Scalers</t>
  </si>
  <si>
    <t>45-4029</t>
  </si>
  <si>
    <t>Logging Workers, All Other</t>
  </si>
  <si>
    <t>First-Line Supervisors of Construction Trades and Extraction Workers</t>
  </si>
  <si>
    <t>47-2021</t>
  </si>
  <si>
    <t>Brickmasons and Blockmasons</t>
  </si>
  <si>
    <t>47-2022</t>
  </si>
  <si>
    <t>Stonemasons</t>
  </si>
  <si>
    <t>47-2041</t>
  </si>
  <si>
    <t>Carpet Installers</t>
  </si>
  <si>
    <t>47-2042</t>
  </si>
  <si>
    <t>Floor Layers, Except Carpet, Wood, and Hard Tiles</t>
  </si>
  <si>
    <t>47-2043</t>
  </si>
  <si>
    <t>Floor Sanders and Finishers</t>
  </si>
  <si>
    <t>47-2044</t>
  </si>
  <si>
    <t>Tile and Stone Setters</t>
  </si>
  <si>
    <t>47-2051</t>
  </si>
  <si>
    <t>Cement Masons and Concrete Finishers</t>
  </si>
  <si>
    <t>47-2053</t>
  </si>
  <si>
    <t>Terrazzo Workers and Finishers</t>
  </si>
  <si>
    <t>Construction Laborers</t>
  </si>
  <si>
    <t>47-2071</t>
  </si>
  <si>
    <t>Paving, Surfacing, and Tamping Equipment Operators</t>
  </si>
  <si>
    <t>47-2072</t>
  </si>
  <si>
    <t>Pile Driver Operators</t>
  </si>
  <si>
    <t>47-2073</t>
  </si>
  <si>
    <t>Operating Engineers and Other Construction Equipment Operators</t>
  </si>
  <si>
    <t>47-2081</t>
  </si>
  <si>
    <t>Drywall and Ceiling Tile Installers</t>
  </si>
  <si>
    <t>47-2082</t>
  </si>
  <si>
    <t>Tapers</t>
  </si>
  <si>
    <t>47-2131</t>
  </si>
  <si>
    <t>Insulation Workers, Floor, Ceiling, and Wall</t>
  </si>
  <si>
    <t>47-2132</t>
  </si>
  <si>
    <t>Insulation Workers, Mechanical</t>
  </si>
  <si>
    <t>47-2141</t>
  </si>
  <si>
    <t>Painters, Construction and Maintenance</t>
  </si>
  <si>
    <t>47-2142</t>
  </si>
  <si>
    <t>Paperhangers</t>
  </si>
  <si>
    <t>Plumbers, Pipefitters, and Steamfitters</t>
  </si>
  <si>
    <t>Plasterers and Stucco Masons</t>
  </si>
  <si>
    <t>Reinforcing Iron and Rebar Workers</t>
  </si>
  <si>
    <t>Sheet Metal Workers</t>
  </si>
  <si>
    <t>Structural Iron and Steel Workers</t>
  </si>
  <si>
    <t>Solar Photovoltaic Installers</t>
  </si>
  <si>
    <t>47-3011</t>
  </si>
  <si>
    <t>Helpers--Brickmasons, Blockmasons, Stonemasons, and Tile and Marble Setters</t>
  </si>
  <si>
    <t>47-3012</t>
  </si>
  <si>
    <t>Helpers--Carpenters</t>
  </si>
  <si>
    <t>47-3013</t>
  </si>
  <si>
    <t>Helpers--Electricians</t>
  </si>
  <si>
    <t>47-3014</t>
  </si>
  <si>
    <t>Helpers--Painters, Paperhangers, Plasterers, and Stucco Masons</t>
  </si>
  <si>
    <t>47-3015</t>
  </si>
  <si>
    <t>Helpers--Pipelayers, Plumbers, Pipefitters, and Steamfitters</t>
  </si>
  <si>
    <t>47-3016</t>
  </si>
  <si>
    <t>Helpers--Roofers</t>
  </si>
  <si>
    <t>47-3019</t>
  </si>
  <si>
    <t>Helpers, Construction Trades, All Other</t>
  </si>
  <si>
    <t>Construction and Building Inspectors</t>
  </si>
  <si>
    <t>Elevator and Escalator Installers and Repairers</t>
  </si>
  <si>
    <t>Fence Erectors</t>
  </si>
  <si>
    <t>Hazardous Materials Removal Workers</t>
  </si>
  <si>
    <t>Highway Maintenance Workers</t>
  </si>
  <si>
    <t>Rail-Track Laying and Maintenance Equipment Operators</t>
  </si>
  <si>
    <t>Septic Tank Servicers and Sewer Pipe Cleaners</t>
  </si>
  <si>
    <t>47-4091</t>
  </si>
  <si>
    <t>Segmental Pavers</t>
  </si>
  <si>
    <t>47-4099</t>
  </si>
  <si>
    <t>Construction and Related Workers, All Other</t>
  </si>
  <si>
    <t>47-5011</t>
  </si>
  <si>
    <t>Derrick Operators, Oil and Gas</t>
  </si>
  <si>
    <t>47-5012</t>
  </si>
  <si>
    <t>Rotary Drill Operators, Oil and Gas</t>
  </si>
  <si>
    <t>47-5013</t>
  </si>
  <si>
    <t>Service Unit Operators, Oil and Gas</t>
  </si>
  <si>
    <t>Excavating and Loading Machine and Dragline Operators, Surface Mining</t>
  </si>
  <si>
    <t>Earth Drillers, Except Oil and Gas</t>
  </si>
  <si>
    <t>Explosives Workers, Ordnance Handling Experts, and Blasters</t>
  </si>
  <si>
    <t>47-5041</t>
  </si>
  <si>
    <t>Continuous Mining Machine Operators</t>
  </si>
  <si>
    <t>47-5043</t>
  </si>
  <si>
    <t>Roof Bolters, Mining</t>
  </si>
  <si>
    <t>47-5044</t>
  </si>
  <si>
    <t>Loading and Moving Machine Operators, Underground Mining</t>
  </si>
  <si>
    <t>47-5049</t>
  </si>
  <si>
    <t>Underground Mining Machine Operators, All Other</t>
  </si>
  <si>
    <t>47-5051</t>
  </si>
  <si>
    <t>Rock Splitters, Quarry</t>
  </si>
  <si>
    <t>Roustabouts, Oil and Gas</t>
  </si>
  <si>
    <t>47-5081</t>
  </si>
  <si>
    <t>Helpers--Extraction Workers</t>
  </si>
  <si>
    <t>47-5099</t>
  </si>
  <si>
    <t>Extraction Workers, All Other</t>
  </si>
  <si>
    <t>First-Line Supervisors of Mechanics, Installers, and Repairers</t>
  </si>
  <si>
    <t>Computer, Automated Teller, and Office Machine Repairers</t>
  </si>
  <si>
    <t>49-2021</t>
  </si>
  <si>
    <t>Radio, Cellular, and Tower Equipment Installers and Repairers</t>
  </si>
  <si>
    <t>49-2022</t>
  </si>
  <si>
    <t>Telecommunications Equipment Installers and Repairers, Except Line Installers</t>
  </si>
  <si>
    <t>Avionics Technicians</t>
  </si>
  <si>
    <t>Electric Motor, Power Tool, and Related Repairers</t>
  </si>
  <si>
    <t>Electrical and Electronics Installers and Repairers, Transportation Equipment</t>
  </si>
  <si>
    <t>49-2094</t>
  </si>
  <si>
    <t>Electrical and Electronics Repairers, Commercial and Industrial Equipment</t>
  </si>
  <si>
    <t>49-2095</t>
  </si>
  <si>
    <t>Electrical and Electronics Repairers, Powerhouse, Substation, and Relay</t>
  </si>
  <si>
    <t>Electronic Equipment Installers and Repairers, Motor Vehicles</t>
  </si>
  <si>
    <t>Audiovisual Equipment Installers and Repairers</t>
  </si>
  <si>
    <t>Security and Fire Alarm Systems Installers</t>
  </si>
  <si>
    <t>Aircraft Mechanics and Service Technicians</t>
  </si>
  <si>
    <t>Automotive Body and Related Repairers</t>
  </si>
  <si>
    <t>Automotive Glass Installers and Repairers</t>
  </si>
  <si>
    <t>Automotive Service Technicians and Mechanics</t>
  </si>
  <si>
    <t>Bus and Truck Mechanics and Diesel Engine Specialists</t>
  </si>
  <si>
    <t>49-3041</t>
  </si>
  <si>
    <t>Farm Equipment Mechanics and Service Technicians</t>
  </si>
  <si>
    <t>49-3042</t>
  </si>
  <si>
    <t>Mobile Heavy Equipment Mechanics, Except Engines</t>
  </si>
  <si>
    <t>49-3043</t>
  </si>
  <si>
    <t>Rail Car Repairers</t>
  </si>
  <si>
    <t>49-3051</t>
  </si>
  <si>
    <t>Motorboat Mechanics and Service Technicians</t>
  </si>
  <si>
    <t>49-3052</t>
  </si>
  <si>
    <t>Motorcycle Mechanics</t>
  </si>
  <si>
    <t>49-3053</t>
  </si>
  <si>
    <t>Outdoor Power Equipment and Other Small Engine Mechanics</t>
  </si>
  <si>
    <t>49-3091</t>
  </si>
  <si>
    <t>Bicycle Repairers</t>
  </si>
  <si>
    <t>49-3092</t>
  </si>
  <si>
    <t>Recreational Vehicle Service Technicians</t>
  </si>
  <si>
    <t>49-3093</t>
  </si>
  <si>
    <t>Tire Repairers and Changers</t>
  </si>
  <si>
    <t>49-9011</t>
  </si>
  <si>
    <t>Mechanical Door Repairers</t>
  </si>
  <si>
    <t>49-9012</t>
  </si>
  <si>
    <t>Control and Valve Installers and Repairers, Except Mechanical Door</t>
  </si>
  <si>
    <t>Heating, Air Conditioning, and Refrigeration Mechanics and Installers</t>
  </si>
  <si>
    <t>Home Appliance Repairers</t>
  </si>
  <si>
    <t>49-9041</t>
  </si>
  <si>
    <t>Industrial Machinery Mechanics</t>
  </si>
  <si>
    <t>Maintenance Workers, Machinery</t>
  </si>
  <si>
    <t>49-9045</t>
  </si>
  <si>
    <t>Refractory Materials Repairers, Except Brickmasons</t>
  </si>
  <si>
    <t>Electrical Power-Line Installers and Repairers</t>
  </si>
  <si>
    <t>Telecommunications Line Installers and Repairers</t>
  </si>
  <si>
    <t>49-9061</t>
  </si>
  <si>
    <t>Camera and Photographic Equipment Repairers</t>
  </si>
  <si>
    <t>49-9062</t>
  </si>
  <si>
    <t>Medical Equipment Repairers</t>
  </si>
  <si>
    <t>49-9063</t>
  </si>
  <si>
    <t>Musical Instrument Repairers and Tuners</t>
  </si>
  <si>
    <t>49-9064</t>
  </si>
  <si>
    <t>Watch and Clock Repairers</t>
  </si>
  <si>
    <t>49-9069</t>
  </si>
  <si>
    <t>Precision Instrument and Equipment Repairers, All Other</t>
  </si>
  <si>
    <t>Maintenance and Repair Workers, General</t>
  </si>
  <si>
    <t>Wind Turbine Service Technicians</t>
  </si>
  <si>
    <t>Coin, Vending, and Amusement Machine Servicers and Repairers</t>
  </si>
  <si>
    <t>Commercial Divers</t>
  </si>
  <si>
    <t>Locksmiths and Safe Repairers</t>
  </si>
  <si>
    <t>Manufactured Building and Mobile Home Installers</t>
  </si>
  <si>
    <t>49-9097</t>
  </si>
  <si>
    <t>Signal and Track Switch Repairers</t>
  </si>
  <si>
    <t>Helpers--Installation, Maintenance, and Repair Workers</t>
  </si>
  <si>
    <t>49-9099</t>
  </si>
  <si>
    <t>Installation, Maintenance, and Repair Workers, All Other</t>
  </si>
  <si>
    <t>First-Line Supervisors of Production and Operating Workers</t>
  </si>
  <si>
    <t>Aircraft Structure, Surfaces, Rigging, and Systems Assemblers</t>
  </si>
  <si>
    <t>51-2021</t>
  </si>
  <si>
    <t>Coil Winders, Tapers, and Finishers</t>
  </si>
  <si>
    <t>51-2022</t>
  </si>
  <si>
    <t>Electrical and Electronic Equipment Assemblers</t>
  </si>
  <si>
    <t>51-2023</t>
  </si>
  <si>
    <t>Electromechanical Equipment Assemblers</t>
  </si>
  <si>
    <t>Engine and Other Machine Assemblers</t>
  </si>
  <si>
    <t>Structural Metal Fabricators and Fitters</t>
  </si>
  <si>
    <t>51-2051</t>
  </si>
  <si>
    <t>Fiberglass Laminators and Fabricators</t>
  </si>
  <si>
    <t>51-2061</t>
  </si>
  <si>
    <t>Timing Device Assemblers and Adjusters</t>
  </si>
  <si>
    <t>51-2092</t>
  </si>
  <si>
    <t>Team Assemblers</t>
  </si>
  <si>
    <t>51-2099</t>
  </si>
  <si>
    <t>Assemblers and Fabricators, All Other</t>
  </si>
  <si>
    <t>51-3021</t>
  </si>
  <si>
    <t>Butchers and Meat Cutters</t>
  </si>
  <si>
    <t>51-3022</t>
  </si>
  <si>
    <t>Meat, Poultry, and Fish Cutters and Trimmers</t>
  </si>
  <si>
    <t>51-3023</t>
  </si>
  <si>
    <t>Slaughterers and Meat Packers</t>
  </si>
  <si>
    <t>Food and Tobacco Roasting, Baking, and Drying Machine Operators and Tenders</t>
  </si>
  <si>
    <t>Food Batchmakers</t>
  </si>
  <si>
    <t>Food Cooking Machine Operators and Tenders</t>
  </si>
  <si>
    <t>Food Processing Workers, All Other</t>
  </si>
  <si>
    <t>51-4021</t>
  </si>
  <si>
    <t>Extruding and Drawing Machine Setters, Operators, and Tenders, Metal and Plastic</t>
  </si>
  <si>
    <t>51-4022</t>
  </si>
  <si>
    <t>Forging Machine Setters, Operators, and Tenders, Metal and Plastic</t>
  </si>
  <si>
    <t>51-4023</t>
  </si>
  <si>
    <t>Rolling Machine Setters, Operators, and Tenders, Metal and Plastic</t>
  </si>
  <si>
    <t>Cutting, Punching, and Press Machine Setters, Operators, and Tenders, Metal and Plastic</t>
  </si>
  <si>
    <t>51-4032</t>
  </si>
  <si>
    <t>Drilling and Boring Machine Tool Setters, Operators, and Tenders, Metal and Plastic</t>
  </si>
  <si>
    <t>Grinding, Lapping, Polishing, and Buffing Machine Tool Setters, Operators, and Tenders, Metal and Plastic</t>
  </si>
  <si>
    <t>51-4034</t>
  </si>
  <si>
    <t>Lathe and Turning Machine Tool Setters, Operators, and Tenders, Metal and Plastic</t>
  </si>
  <si>
    <t>51-4035</t>
  </si>
  <si>
    <t>Milling and Planing Machine Setters, Operators, and Tenders, Metal and Plastic</t>
  </si>
  <si>
    <t>51-4051</t>
  </si>
  <si>
    <t>Metal-Refining Furnace Operators and Tenders</t>
  </si>
  <si>
    <t>51-4052</t>
  </si>
  <si>
    <t>Pourers and Casters, Metal</t>
  </si>
  <si>
    <t>51-4061</t>
  </si>
  <si>
    <t>Model Makers, Metal and Plastic</t>
  </si>
  <si>
    <t>51-4062</t>
  </si>
  <si>
    <t>Patternmakers, Metal and Plastic</t>
  </si>
  <si>
    <t>51-4071</t>
  </si>
  <si>
    <t>Foundry Mold and Coremakers</t>
  </si>
  <si>
    <t>51-4072</t>
  </si>
  <si>
    <t>Molding, Coremaking, and Casting Machine Setters, Operators, and Tenders, Metal and Plastic</t>
  </si>
  <si>
    <t>51-4081</t>
  </si>
  <si>
    <t>Multiple Machine Tool Setters, Operators, and Tenders, Metal and Plastic</t>
  </si>
  <si>
    <t>Tool and Die Makers</t>
  </si>
  <si>
    <t>51-4121</t>
  </si>
  <si>
    <t>Welders, Cutters, Solderers, and Brazers</t>
  </si>
  <si>
    <t>51-4122</t>
  </si>
  <si>
    <t>Welding, Soldering, and Brazing Machine Setters, Operators, and Tenders</t>
  </si>
  <si>
    <t>51-4191</t>
  </si>
  <si>
    <t>Heat Treating Equipment Setters, Operators, and Tenders, Metal and Plastic</t>
  </si>
  <si>
    <t>51-4192</t>
  </si>
  <si>
    <t>Layout Workers, Metal and Plastic</t>
  </si>
  <si>
    <t>51-4193</t>
  </si>
  <si>
    <t>Plating Machine Setters, Operators, and Tenders, Metal and Plastic</t>
  </si>
  <si>
    <t>51-4194</t>
  </si>
  <si>
    <t>Tool Grinders, Filers, and Sharpeners</t>
  </si>
  <si>
    <t>51-4199</t>
  </si>
  <si>
    <t>Metal Workers and Plastic Workers, All Other</t>
  </si>
  <si>
    <t>Prepress Technicians and Workers</t>
  </si>
  <si>
    <t>Printing Press Operators</t>
  </si>
  <si>
    <t>Print Binding and Finishing Workers</t>
  </si>
  <si>
    <t>Laundry and Dry-Cleaning Workers</t>
  </si>
  <si>
    <t>Pressers, Textile, Garment, and Related Materials</t>
  </si>
  <si>
    <t>Sewing Machine Operators</t>
  </si>
  <si>
    <t>51-6041</t>
  </si>
  <si>
    <t>Shoe and Leather Workers and Repairers</t>
  </si>
  <si>
    <t>51-6042</t>
  </si>
  <si>
    <t>Shoe Machine Operators and Tenders</t>
  </si>
  <si>
    <t>51-6051</t>
  </si>
  <si>
    <t>Sewers, Hand</t>
  </si>
  <si>
    <t>51-6052</t>
  </si>
  <si>
    <t>Tailors, Dressmakers, and Custom Sewers</t>
  </si>
  <si>
    <t>51-6061</t>
  </si>
  <si>
    <t>Textile Bleaching and Dyeing Machine Operators and Tenders</t>
  </si>
  <si>
    <t>51-6062</t>
  </si>
  <si>
    <t>Textile Cutting Machine Setters, Operators, and Tenders</t>
  </si>
  <si>
    <t>51-6063</t>
  </si>
  <si>
    <t>Textile Knitting and Weaving Machine Setters, Operators, and Tenders</t>
  </si>
  <si>
    <t>51-6064</t>
  </si>
  <si>
    <t>Textile Winding, Twisting, and Drawing Out Machine Setters, Operators, and Tenders</t>
  </si>
  <si>
    <t>51-6091</t>
  </si>
  <si>
    <t>Extruding and Forming Machine Setters, Operators, and Tenders, Synthetic and Glass Fibers</t>
  </si>
  <si>
    <t>51-6092</t>
  </si>
  <si>
    <t>Fabric and Apparel Patternmakers</t>
  </si>
  <si>
    <t>51-6099</t>
  </si>
  <si>
    <t>Textile, Apparel, and Furnishings Workers, All Other</t>
  </si>
  <si>
    <t>Cabinetmakers and Bench Carpenters</t>
  </si>
  <si>
    <t>Furniture Finishers</t>
  </si>
  <si>
    <t>51-7031</t>
  </si>
  <si>
    <t>Model Makers, Wood</t>
  </si>
  <si>
    <t>51-7032</t>
  </si>
  <si>
    <t>Patternmakers, Wood</t>
  </si>
  <si>
    <t>Sawing Machine Setters, Operators, and Tenders, Wood</t>
  </si>
  <si>
    <t>Woodworking Machine Setters, Operators, and Tenders, Except Sawing</t>
  </si>
  <si>
    <t>51-7099</t>
  </si>
  <si>
    <t>Woodworkers, All Other</t>
  </si>
  <si>
    <t>51-8011</t>
  </si>
  <si>
    <t>Nuclear Power Reactor Operators</t>
  </si>
  <si>
    <t>51-8012</t>
  </si>
  <si>
    <t>Power Distributors and Dispatchers</t>
  </si>
  <si>
    <t>51-8013</t>
  </si>
  <si>
    <t>Power Plant Operators</t>
  </si>
  <si>
    <t>Stationary Engineers and Boiler Operators</t>
  </si>
  <si>
    <t>Water and Wastewater Treatment Plant and System Operators</t>
  </si>
  <si>
    <t>51-8091</t>
  </si>
  <si>
    <t>Chemical Plant and System Operators</t>
  </si>
  <si>
    <t>51-8092</t>
  </si>
  <si>
    <t>Gas Plant Operators</t>
  </si>
  <si>
    <t>51-8093</t>
  </si>
  <si>
    <t>Petroleum Pump System Operators, Refinery Operators, and Gaugers</t>
  </si>
  <si>
    <t>51-8099</t>
  </si>
  <si>
    <t>Plant and System Operators, All Other</t>
  </si>
  <si>
    <t>51-9011</t>
  </si>
  <si>
    <t>Chemical Equipment Operators and Tenders</t>
  </si>
  <si>
    <t>51-9012</t>
  </si>
  <si>
    <t>Separating, Filtering, Clarifying, Precipitating, and Still Machine Setters, Operators, and Tenders</t>
  </si>
  <si>
    <t>51-9021</t>
  </si>
  <si>
    <t>Crushing, Grinding, and Polishing Machine Setters, Operators, and Tenders</t>
  </si>
  <si>
    <t>51-9022</t>
  </si>
  <si>
    <t>Grinding and Polishing Workers, Hand</t>
  </si>
  <si>
    <t>51-9023</t>
  </si>
  <si>
    <t>Mixing and Blending Machine Setters, Operators, and Tenders</t>
  </si>
  <si>
    <t>51-9031</t>
  </si>
  <si>
    <t>Cutters and Trimmers, Hand</t>
  </si>
  <si>
    <t>51-9032</t>
  </si>
  <si>
    <t>Cutting and Slicing Machine Setters, Operators, and Tenders</t>
  </si>
  <si>
    <t>Extruding, Forming, Pressing, and Compacting Machine Setters, Operators, and Tenders</t>
  </si>
  <si>
    <t>Furnace, Kiln, Oven, Drier, and Kettle Operators and Tenders</t>
  </si>
  <si>
    <t>Inspectors, Testers, Sorters, Samplers, and Weighers</t>
  </si>
  <si>
    <t>Jewelers and Precious Stone and Metal Workers</t>
  </si>
  <si>
    <t>51-9081</t>
  </si>
  <si>
    <t>Dental Laboratory Technicians</t>
  </si>
  <si>
    <t>51-9082</t>
  </si>
  <si>
    <t>Medical Appliance Technicians</t>
  </si>
  <si>
    <t>51-9083</t>
  </si>
  <si>
    <t>Ophthalmic Laboratory Technicians</t>
  </si>
  <si>
    <t>Packaging and Filling Machine Operators and Tenders</t>
  </si>
  <si>
    <t>51-9123</t>
  </si>
  <si>
    <t>Painting, Coating, and Decorating Workers</t>
  </si>
  <si>
    <t>51-9124</t>
  </si>
  <si>
    <t>Coating, Painting, and Spraying Machine Setters, Operators, and Tenders</t>
  </si>
  <si>
    <t>51-9141</t>
  </si>
  <si>
    <t>Semiconductor Processing Technicians</t>
  </si>
  <si>
    <t>Photographic Process Workers and Processing Machine Operators</t>
  </si>
  <si>
    <t>51-9161</t>
  </si>
  <si>
    <t>Computer Numerically Controlled Tool Operators</t>
  </si>
  <si>
    <t>51-9162</t>
  </si>
  <si>
    <t>Computer Numerically Controlled Tool Programmers</t>
  </si>
  <si>
    <t>Adhesive Bonding Machine Operators and Tenders</t>
  </si>
  <si>
    <t>51-9192</t>
  </si>
  <si>
    <t>Cleaning, Washing, and Metal Pickling Equipment Operators and Tenders</t>
  </si>
  <si>
    <t>51-9193</t>
  </si>
  <si>
    <t>Cooling and Freezing Equipment Operators and Tenders</t>
  </si>
  <si>
    <t>Etchers and Engravers</t>
  </si>
  <si>
    <t>Molders, Shapers, and Casters, Except Metal and Plastic</t>
  </si>
  <si>
    <t>Paper Goods Machine Setters, Operators, and Tenders</t>
  </si>
  <si>
    <t>Tire Builders</t>
  </si>
  <si>
    <t>Helpers--Production Workers</t>
  </si>
  <si>
    <t>51-9199</t>
  </si>
  <si>
    <t>Production Workers, All Other</t>
  </si>
  <si>
    <t>53-1041</t>
  </si>
  <si>
    <t>Aircraft Cargo Handling Supervisors</t>
  </si>
  <si>
    <t>53-1042</t>
  </si>
  <si>
    <t>First-Line Supervisors of Helpers, Laborers, and Material Movers, Hand</t>
  </si>
  <si>
    <t>53-1043</t>
  </si>
  <si>
    <t>First-Line Supervisors of Material-Moving Machine and Vehicle Operators</t>
  </si>
  <si>
    <t>53-1044</t>
  </si>
  <si>
    <t>First-Line Supervisors of Passenger Attendants</t>
  </si>
  <si>
    <t>53-1049</t>
  </si>
  <si>
    <t>First-Line Supervisors of Transportation Workers, All Other</t>
  </si>
  <si>
    <t>53-2011</t>
  </si>
  <si>
    <t>Airline Pilots, Copilots, and Flight Engineers</t>
  </si>
  <si>
    <t>53-2012</t>
  </si>
  <si>
    <t>Commercial Pilots</t>
  </si>
  <si>
    <t>53-2021</t>
  </si>
  <si>
    <t>Air Traffic Controllers</t>
  </si>
  <si>
    <t>53-2022</t>
  </si>
  <si>
    <t>Airfield Operations Specialists</t>
  </si>
  <si>
    <t>Flight Attendants</t>
  </si>
  <si>
    <t>Ambulance Drivers and Attendants, Except Emergency Medical Technicians</t>
  </si>
  <si>
    <t>53-3031</t>
  </si>
  <si>
    <t>Driver/Sales Workers</t>
  </si>
  <si>
    <t>53-3032</t>
  </si>
  <si>
    <t>Heavy and Tractor-Trailer Truck Drivers</t>
  </si>
  <si>
    <t>53-3033</t>
  </si>
  <si>
    <t>Light Truck Drivers</t>
  </si>
  <si>
    <t>Bus Drivers, School</t>
  </si>
  <si>
    <t>Bus Drivers, Transit and Intercity</t>
  </si>
  <si>
    <t>Shuttle Drivers and Chauffeurs</t>
  </si>
  <si>
    <t>Taxi Drivers</t>
  </si>
  <si>
    <t>Motor Vehicle Operators, All Other</t>
  </si>
  <si>
    <t>53-4011</t>
  </si>
  <si>
    <t>Locomotive Engineers</t>
  </si>
  <si>
    <t>53-4013</t>
  </si>
  <si>
    <t>Rail Yard Engineers, Dinkey Operators, and Hostlers</t>
  </si>
  <si>
    <t>53-4022</t>
  </si>
  <si>
    <t>Railroad Brake, Signal, and Switch Operators and Locomotive Firers</t>
  </si>
  <si>
    <t>Railroad Conductors and Yardmasters</t>
  </si>
  <si>
    <t>53-4041</t>
  </si>
  <si>
    <t>Subway and Streetcar Operators</t>
  </si>
  <si>
    <t>53-4099</t>
  </si>
  <si>
    <t>Rail Transportation Workers, All Other</t>
  </si>
  <si>
    <t>Sailors and Marine Oilers</t>
  </si>
  <si>
    <t>53-5021</t>
  </si>
  <si>
    <t>Captains, Mates, and Pilots of Water Vessels</t>
  </si>
  <si>
    <t>53-5022</t>
  </si>
  <si>
    <t>Motorboat Operators</t>
  </si>
  <si>
    <t>Ship Engineers</t>
  </si>
  <si>
    <t>53-6011</t>
  </si>
  <si>
    <t>Bridge and Lock Tenders</t>
  </si>
  <si>
    <t>Parking Attendants</t>
  </si>
  <si>
    <t>53-6031</t>
  </si>
  <si>
    <t>Automotive and Watercraft Service Attendants</t>
  </si>
  <si>
    <t>53-6032</t>
  </si>
  <si>
    <t>Aircraft Service Attendants</t>
  </si>
  <si>
    <t>53-6041</t>
  </si>
  <si>
    <t>Traffic Technicians</t>
  </si>
  <si>
    <t>Transportation Inspectors</t>
  </si>
  <si>
    <t>Passenger Attendants</t>
  </si>
  <si>
    <t>53-6099</t>
  </si>
  <si>
    <t>Transportation Workers, All Other</t>
  </si>
  <si>
    <t>53-7011</t>
  </si>
  <si>
    <t>Conveyor Operators and Tenders</t>
  </si>
  <si>
    <t>Crane and Tower Operators</t>
  </si>
  <si>
    <t>53-7031</t>
  </si>
  <si>
    <t>Dredge Operators</t>
  </si>
  <si>
    <t>53-7041</t>
  </si>
  <si>
    <t>Hoist and Winch Operators</t>
  </si>
  <si>
    <t>Industrial Truck and Tractor Operators</t>
  </si>
  <si>
    <t>Cleaners of Vehicles and Equipment</t>
  </si>
  <si>
    <t>Laborers and Freight, Stock, and Material Movers, Hand</t>
  </si>
  <si>
    <t>Machine Feeders and Offbearers</t>
  </si>
  <si>
    <t>Packers and Packagers, Hand</t>
  </si>
  <si>
    <t>Stockers and Order Fillers</t>
  </si>
  <si>
    <t>53-7071</t>
  </si>
  <si>
    <t>Gas Compressor and Gas Pumping Station Operators</t>
  </si>
  <si>
    <t>53-7072</t>
  </si>
  <si>
    <t>Pump Operators, Except Wellhead Pumpers</t>
  </si>
  <si>
    <t>53-7073</t>
  </si>
  <si>
    <t>Wellhead Pumpers</t>
  </si>
  <si>
    <t>Refuse and Recyclable Material Collectors</t>
  </si>
  <si>
    <t>53-7121</t>
  </si>
  <si>
    <t>Tank Car, Truck, and Ship Loaders</t>
  </si>
  <si>
    <t>53-7199</t>
  </si>
  <si>
    <t>Material Moving Workers, All Other</t>
  </si>
  <si>
    <t>55-1011</t>
  </si>
  <si>
    <t>Air Crew Officers</t>
  </si>
  <si>
    <t>55-1012</t>
  </si>
  <si>
    <t>Aircraft Launch and Recovery Officers</t>
  </si>
  <si>
    <t>55-1013</t>
  </si>
  <si>
    <t>Armored Assault Vehicle Officers</t>
  </si>
  <si>
    <t>55-1014</t>
  </si>
  <si>
    <t>Artillery and Missile Officers</t>
  </si>
  <si>
    <t>55-1015</t>
  </si>
  <si>
    <t>Command and Control Center Officers</t>
  </si>
  <si>
    <t>55-1016</t>
  </si>
  <si>
    <t>Infantry Officers</t>
  </si>
  <si>
    <t>55-1017</t>
  </si>
  <si>
    <t>Special Forces Officers</t>
  </si>
  <si>
    <t>55-1019</t>
  </si>
  <si>
    <t>Military Officer Special and Tactical Operations Leaders, All Other</t>
  </si>
  <si>
    <t>55-2011</t>
  </si>
  <si>
    <t>First-Line Supervisors of Air Crew Members</t>
  </si>
  <si>
    <t>55-2012</t>
  </si>
  <si>
    <t>First-Line Supervisors of Weapons Specialists/Crew Members</t>
  </si>
  <si>
    <t>55-2013</t>
  </si>
  <si>
    <t>First-Line Supervisors of All Other Tactical Operations Specialists</t>
  </si>
  <si>
    <t>55-3011</t>
  </si>
  <si>
    <t>Air Crew Members</t>
  </si>
  <si>
    <t>55-3012</t>
  </si>
  <si>
    <t>Aircraft Launch and Recovery Specialists</t>
  </si>
  <si>
    <t>55-3013</t>
  </si>
  <si>
    <t>Armored Assault Vehicle Crew Members</t>
  </si>
  <si>
    <t>55-3014</t>
  </si>
  <si>
    <t>Artillery and Missile Crew Members</t>
  </si>
  <si>
    <t>55-3015</t>
  </si>
  <si>
    <t>Command and Control Center Specialists</t>
  </si>
  <si>
    <t>55-3016</t>
  </si>
  <si>
    <t>Infantry</t>
  </si>
  <si>
    <t>55-3018</t>
  </si>
  <si>
    <t>Special Forces</t>
  </si>
  <si>
    <t>55-3019</t>
  </si>
  <si>
    <t>Military Enlisted Tactical Operations and Air/Weapons Specialists and Crew Members, All Other</t>
  </si>
  <si>
    <t>Required for all catalog item types. Enter the two digit code unit of measure from the drop down list. Commercial and SCLS Labor categories must use HR for hour. The most used UOMs are the first 22 entries in the drop down menu.</t>
  </si>
  <si>
    <r>
      <t xml:space="preserve">Required for the following catalog item types: Commercial Labor Category; Service Contract Labor Standards (SCLS) Labor Category; Fixed Price Service or Solution; Courses and Training; Language Services
Enter the site where the </t>
    </r>
    <r>
      <rPr>
        <u/>
        <sz val="10"/>
        <color theme="1"/>
        <rFont val="Arial"/>
        <family val="2"/>
      </rPr>
      <t>majority</t>
    </r>
    <r>
      <rPr>
        <sz val="10"/>
        <color theme="1"/>
        <rFont val="Arial"/>
        <family val="2"/>
      </rPr>
      <t xml:space="preserve"> of the work will take place. A vendor may enter the following:
-Contractor_Facility
-Customer_Facility
-Virtual
Contractor_Facility: The contractor is predominantly performing work at a contractor location.
Customer_Facility: The contractor is predominantly performing work at a Government location.
Virtual: A virtual work site represents a 3rd location that is neither at a customer facility nor a contractor facility.A virtual location is not managed by the contractor or customer. It may be an equivalent of remote work. The virtual location may be priced to reflect different overhead costs associated with work performed at a non-customer, non-contractor facility.
"Both" is not an acceptable answer and will be rejected by the system.
</t>
    </r>
  </si>
  <si>
    <t>Optional for Fixed Price Services and Product catalog item types. Entries are limited to 125 characters.</t>
  </si>
  <si>
    <t>No (current out year price as of price list generation is what publishes)</t>
  </si>
  <si>
    <t>Yes (if EPA = 0, only current out year price as of price list generation publishes. If EPA &gt; 0, all out years publish)</t>
  </si>
  <si>
    <t xml:space="preserve">Required for ALL catalog items. Unique Catalog Item ID (UCID) is a vendor generated, unique alphanumeric code. Entries are limited to 40 characters.
A well-defined UCID can make it easier to participate in Transactional Data Reporting (TDR) and improve customer ability to access and understand a contractor’s offerings. 
- UCID is used to identify Services Plus line items in GSA systems such as GSA Advantage &amp; the Sales Reporting Portal (SRP) and is used as the primary identifier when reporting sales to SRP.
- UCID is used to automatically sort the catalog in both the Services Plus File and the Price List published for customer use. 
Tips for Generating UCID
- Group similar services: Consider how similar services should be grouped together in the published Price List. 
- Use leading zeros: the Price List will sort based on the UCID as text (not a number); using leading zeros will ensure the list sorts as desired.
- Align UCID with internal systems: The UCID connects the Price List/catalog and TDR for Labor Hour and Time and Material contracts. Consider aligning the UCID to an internal accounting or reporting system.
Effective UCID Example: 
Vendor submits 001-ITEM, 002-ITEM, 010-ITEM, and 123-ITEM. System sorts as:
001-ITEM
002-ITEM
010-ITEM
123-ITEM
Ineffective UCID Example
 Vendor submits 1-ITEM 2-ITEM, 10-ITEM, and 123-ITEM. System sorts as: 
123-ITEM
10-ITEM
1-ITEM
2-ITEM
More info for TDR Vendors Who Submit Monthly Sales Data in SRP
All labor reported in the SRP via TDR should match the vendor’s Price List/catalog. The UCID will be input into the SRP’s  “Description of Deliverable” field.  Example:
- Current TDR Compliance Challenge: Vendors struggle to map internal labor names from their accounting/reporting systems to their published GSA Price List / Catalog
- Solution: A well-structured UCID can create a link between a vendor’s internal systems and their published Price List/catalog. Establish a 1:1 relationship between internal accounting/reporting names and the labor category name on the Price List"
</t>
  </si>
  <si>
    <r>
      <rPr>
        <sz val="10"/>
        <color theme="1"/>
        <rFont val="Arial"/>
      </rPr>
      <t>Required for all entries. The option selected drives what fields are required on the Pricing tab. 
Select one of the following catalog_item_types:
-</t>
    </r>
    <r>
      <rPr>
        <u/>
        <sz val="10"/>
        <color theme="1"/>
        <rFont val="Arial"/>
      </rPr>
      <t xml:space="preserve"> Commercial Labor Category</t>
    </r>
    <r>
      <rPr>
        <sz val="10"/>
        <color theme="1"/>
        <rFont val="Arial"/>
      </rPr>
      <t xml:space="preserve">  - Refers to labor provided by a single person described using a job title. It is usually but not always measured by the hour. Ex. A systems engineer available for $150/hour would be considered a labor category.
- </t>
    </r>
    <r>
      <rPr>
        <u/>
        <sz val="10"/>
        <color theme="1"/>
        <rFont val="Arial"/>
      </rPr>
      <t xml:space="preserve">SCLS Labor Category </t>
    </r>
    <r>
      <rPr>
        <sz val="10"/>
        <color theme="1"/>
        <rFont val="Arial"/>
      </rPr>
      <t xml:space="preserve">- Refers to labor provided by personnel governed by the Service Contract Labor Standards , formerly known as the Service Contract Act. Unit of measure </t>
    </r>
    <r>
      <rPr>
        <b/>
        <sz val="10"/>
        <color theme="1"/>
        <rFont val="Arial"/>
      </rPr>
      <t>must</t>
    </r>
    <r>
      <rPr>
        <sz val="10"/>
        <color theme="1"/>
        <rFont val="Arial"/>
      </rPr>
      <t xml:space="preserve"> be "HR" (hour) for SCLS offerings.
- </t>
    </r>
    <r>
      <rPr>
        <u/>
        <sz val="10"/>
        <color theme="1"/>
        <rFont val="Arial"/>
      </rPr>
      <t>Fixed Price Services/Solutions</t>
    </r>
    <r>
      <rPr>
        <sz val="10"/>
        <color theme="1"/>
        <rFont val="Arial"/>
      </rPr>
      <t xml:space="preserve"> - Services that are outcomes, deliverables or any service that is not the result of the hourly labor provided by one person. It may encompass more than one service at a time. Ex. An onsite information booth for an event for $5,000/week.
- </t>
    </r>
    <r>
      <rPr>
        <u/>
        <sz val="10"/>
        <color theme="1"/>
        <rFont val="Arial"/>
      </rPr>
      <t>Courses and Training</t>
    </r>
    <r>
      <rPr>
        <sz val="10"/>
        <color theme="1"/>
        <rFont val="Arial"/>
      </rPr>
      <t xml:space="preserve"> - Services that entail teaching a course to an audience. The duration of the course is required, as is the lower bound and upper bound for the number of students in the class
-</t>
    </r>
    <r>
      <rPr>
        <u/>
        <sz val="10"/>
        <color theme="1"/>
        <rFont val="Arial"/>
      </rPr>
      <t xml:space="preserve"> Language Services</t>
    </r>
    <r>
      <rPr>
        <sz val="10"/>
        <color theme="1"/>
        <rFont val="Arial"/>
      </rPr>
      <t xml:space="preserve"> - Specific to SINs 541930 Translation and Interpretation Services &amp; 611630 Linguistic Training and Education. When a user selects Language Services as a catalog_item_type they must provide detail on the source and target language as well as whether the translation/interpretation is going in one way or both ways.
- </t>
    </r>
    <r>
      <rPr>
        <u/>
        <sz val="10"/>
        <color theme="1"/>
        <rFont val="Arial"/>
      </rPr>
      <t xml:space="preserve">Other Direct Costs (ODCs) </t>
    </r>
    <r>
      <rPr>
        <sz val="10"/>
        <color theme="1"/>
        <rFont val="Arial"/>
      </rPr>
      <t xml:space="preserve">- ODCs at the catalog level are entered on SIN 541810ODC. When entering information for ODCs the percent_markup_from_commercial_to_mfc_price and percent_markup_from_commercial_to_gsa_price are required fields.
- </t>
    </r>
    <r>
      <rPr>
        <u/>
        <sz val="10"/>
        <color theme="1"/>
        <rFont val="Arial"/>
      </rPr>
      <t>Ancillary Item</t>
    </r>
    <r>
      <rPr>
        <sz val="10"/>
        <color theme="1"/>
        <rFont val="Arial"/>
      </rPr>
      <t xml:space="preserve"> - Select this when providing pricing for a supplementary item that will not be sold on GSA Advantage.
- </t>
    </r>
    <r>
      <rPr>
        <u/>
        <sz val="10"/>
        <color theme="1"/>
        <rFont val="Arial"/>
      </rPr>
      <t>Product (not sold on Advantage)</t>
    </r>
    <r>
      <rPr>
        <sz val="10"/>
        <color theme="1"/>
        <rFont val="Arial"/>
      </rPr>
      <t xml:space="preserve"> - Select this when providing a description of a product that cannot be sold on GSA Advantage.</t>
    </r>
  </si>
  <si>
    <t>Required if the user selects SCLS Labor Category for its catalog item type. Enter the applicable wage determination number. Entries are limited to 8 digits in xxxx-xxxx format.</t>
  </si>
  <si>
    <t>Optional for all catalog item types. Enter the city where the service is performed. Entries are limited to 50 characters.</t>
  </si>
  <si>
    <t>01030 - Collection Specialist</t>
  </si>
  <si>
    <t>05000 - Automotive Service Occupations</t>
  </si>
  <si>
    <t>06500 - Retail Automotive Detailer</t>
  </si>
  <si>
    <t>06510 - Retail Automotive Helper</t>
  </si>
  <si>
    <t>06520 - Retail Automotive Technician</t>
  </si>
  <si>
    <t>06530 - Retail Lubrication Technician</t>
  </si>
  <si>
    <t>06540 - Retail Tire Service Worker</t>
  </si>
  <si>
    <t>06550 - Senior Retail Automotive Technician</t>
  </si>
  <si>
    <t>07080 - Fast Food Shift Leader</t>
  </si>
  <si>
    <t>07090 - Fast Food Worker</t>
  </si>
  <si>
    <t>08010 - Brush/Precommercial Thinner</t>
  </si>
  <si>
    <t>08040 - Choker Setter</t>
  </si>
  <si>
    <t>08070 - Faller/Bucker</t>
  </si>
  <si>
    <t>08100 - Fire Lookout</t>
  </si>
  <si>
    <t>08130 - Forestry Equipment Operator</t>
  </si>
  <si>
    <t>08160 - Forestry/Logging Heavy Equipment Operator</t>
  </si>
  <si>
    <t>08190 - Forestry Technician</t>
  </si>
  <si>
    <t>08200 - Forestry Truck Driver</t>
  </si>
  <si>
    <t>08250 - General Forestry Laborer</t>
  </si>
  <si>
    <t>08280 - Nursery Specialist</t>
  </si>
  <si>
    <t>08310 - Slash Piler/Burner</t>
  </si>
  <si>
    <t>08340 - Tree Climber</t>
  </si>
  <si>
    <t>08370 - Tree Planter</t>
  </si>
  <si>
    <t>08400 - Tree Planter, Mechanical</t>
  </si>
  <si>
    <t>13054 - Library Information Technology Systems Administrator</t>
  </si>
  <si>
    <t>14000 - Information Technology Occupations</t>
  </si>
  <si>
    <t>19000 - Machine Tool Operation And Repair Occupations</t>
  </si>
  <si>
    <t>21000 - Materials Handling And Packing Occupations</t>
  </si>
  <si>
    <t>23000 - Mechanics And Maintenance And Repair Occupations</t>
  </si>
  <si>
    <t>23411 - Heating, Ventilation And Air Conditioning Mechanic (Research Facility)</t>
  </si>
  <si>
    <t>24510 - Barber</t>
  </si>
  <si>
    <t>24540 - Beautician (Cosmetologist)</t>
  </si>
  <si>
    <t>27006 - Background Investigator</t>
  </si>
  <si>
    <t>30000 - Technical Occupations</t>
  </si>
  <si>
    <t>30110 - Foreign Language Translator</t>
  </si>
  <si>
    <t>30130 - Interpreter</t>
  </si>
  <si>
    <t>30620 - Weather Observer, Combined Upper Air Or Surface Programs</t>
  </si>
  <si>
    <t>31000 - Transportation/Mobile Equipment Operation Occupations</t>
  </si>
  <si>
    <t>47010 - Boatswains</t>
  </si>
  <si>
    <t>47020 - Chief Cook/Steward</t>
  </si>
  <si>
    <t>47021 - Cook-Baker/Second Cook/Second Cook</t>
  </si>
  <si>
    <t>47030 - Deck Hand</t>
  </si>
  <si>
    <t>47040 - Diver</t>
  </si>
  <si>
    <t>47041 - Diver Tender</t>
  </si>
  <si>
    <t>47050 - Electrician</t>
  </si>
  <si>
    <t>47060 - Engine Utilityman</t>
  </si>
  <si>
    <t>47070 - Fireman-Water Tender</t>
  </si>
  <si>
    <t>47090 - Oiler/Diesel Oiler</t>
  </si>
  <si>
    <t>47401 - Seaman</t>
  </si>
  <si>
    <t>47601 - Tug Boat Operator/Engineer</t>
  </si>
  <si>
    <t>47801 - Wiper</t>
  </si>
  <si>
    <t>92000 - Non Standard Occupations</t>
  </si>
  <si>
    <t>Optional for all catalog item types. Services: enter the country where the service is performed. Products: enter the country of origin. Must be a valid country code from the Reference tab.</t>
  </si>
  <si>
    <t>Optional for all catalog item types. Enter the state where the service is performed. Must be a valid state code from the Reference tab.</t>
  </si>
  <si>
    <t xml:space="preserve">Optional for all catalog item types. Enter a zip code where the service is performed. Entries are limited to 10 characters. </t>
  </si>
  <si>
    <t>1.0-20250812</t>
  </si>
  <si>
    <t>14071 - Computer Programmer I</t>
  </si>
  <si>
    <t>14072 - Computer Programmer II</t>
  </si>
  <si>
    <t>14073 - Computer Programmer III</t>
  </si>
  <si>
    <t>14074 - Computer Programmer IV</t>
  </si>
  <si>
    <t>14101 - Computer Systems Analyst I</t>
  </si>
  <si>
    <t>14102 - Computer Systems Analyst II</t>
  </si>
  <si>
    <t>14103 - Computer Systems Analyst III</t>
  </si>
  <si>
    <t>30010 - Air Traffic Control Specialist, Center (HFO)</t>
  </si>
  <si>
    <t>30011 - Air Traffic Control Specialist, Station (HFO)</t>
  </si>
  <si>
    <t>30012 - Air Traffic Control Specialist, Terminal (HFO)</t>
  </si>
  <si>
    <t>Required for all catalog item types. Entries are limited to 3000 characters.
Enter a detailed description of the catalog item.</t>
  </si>
  <si>
    <t>Optional for the following catalog item types: Commercial Labor Category; Service Contract Labor Standards (SCLS) Labor Category; Fixed Price Service or Solution; Courses and Training. Entries are limited to 1000 characters.
Enter a written description of how the currently listed minimum education and experience can be substituted using a mix of minimum years of experience, minimum education, certification, or other qualifications.</t>
  </si>
  <si>
    <r>
      <t xml:space="preserve">Required for all catalog item types. Enter a number between 0 and 1. Any number over 1 would be interpreted as over 100%. Do not use percentage symbols when entering a number.
EPA rate (%) should be provided for economic price adjustments under GSAM 538.270-4 </t>
    </r>
    <r>
      <rPr>
        <i/>
        <sz val="10"/>
        <color rgb="FF000000"/>
        <rFont val="Arial"/>
        <family val="2"/>
      </rPr>
      <t>Use of economic price adjustments in FSS contracts</t>
    </r>
  </si>
  <si>
    <t>Required for all catalog item types except Products. Pricing is required for the current contract year and to the end of the current period. If a vendor is in the last year of an option period, calculate pricing out to the end of the next option period.
Vendors will calculate labor rates for outyears based upon the EPA rate and the GSA Price with IFF. 
GSA Prices from one year to the next should not exceed the listed EPA rate. If the rate is zero, prices do not increase from one year to the next.
The PRODUCT catalog item type is an exception here, because a product line item may be submitted with no pricing and only a discount_offered_to_gsa_off_commercial_price. When that is the case, the contract year pricing may be blank. 
*NOTE: The Services Plus File REQUIRES an entry for current year pricing and will ACCEPT out year pricing, however, the published Price List will not display the outyear pricing when an escalation rate of 0 is entered. 
EPA Clauses and Setting an EPA Escalation Rate 
Use GSAM 538.270-4 for guidance when adjusting pricing over the course of a contract. The use of economic price adjustment (EPA) in FSS contracts helps ensure the Government is able to receive products, services, and solutions at fair and reasonable pricing throughout contract performance. EPAs provide for the increase or decrease of contract pricing based upon the occurrence of specified conditions described in the EPA method, such as market index changes or unforeseeable significant changes in market conditions.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</si>
</sst>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
  </numFmts>
  <fonts count="31" x14ac:knownFonts="1">
    <font>
      <sz val="11"/>
      <color theme="1"/>
      <name val="Calibri"/>
      <family val="2"/>
      <scheme val="minor"/>
    </font>
    <font>
      <b/>
      <sz val="11"/>
      <color rgb="FF000000"/>
      <name val="Arial"/>
      <family val="2"/>
    </font>
    <font>
      <sz val="12"/>
      <color rgb="FF000000"/>
      <name val="Arial"/>
      <family val="2"/>
    </font>
    <font>
      <b/>
      <sz val="11"/>
      <color rgb="FFFFFFFF"/>
      <name val="Arial"/>
      <family val="2"/>
    </font>
    <font>
      <sz val="11"/>
      <color rgb="FF000000"/>
      <name val="Arial"/>
      <family val="2"/>
    </font>
    <font>
      <sz val="8"/>
      <name val="Calibri"/>
      <family val="2"/>
      <scheme val="minor"/>
    </font>
    <font>
      <sz val="7"/>
      <color rgb="FF000000"/>
      <name val="Arial"/>
      <family val="2"/>
    </font>
    <font>
      <sz val="11"/>
      <color theme="0"/>
      <name val="Calibri"/>
      <family val="2"/>
      <scheme val="minor"/>
    </font>
    <font>
      <sz val="20"/>
      <color theme="0"/>
      <name val="Arial"/>
      <family val="2"/>
    </font>
    <font>
      <sz val="10"/>
      <color rgb="FF000000"/>
      <name val="Arial"/>
      <family val="2"/>
    </font>
    <font>
      <b/>
      <sz val="24"/>
      <color rgb="FF000000"/>
      <name val="Arial"/>
      <family val="2"/>
    </font>
    <font>
      <sz val="24"/>
      <color rgb="FF000000"/>
      <name val="Arial"/>
      <family val="2"/>
    </font>
    <font>
      <sz val="12"/>
      <color theme="0"/>
      <name val="Calibri"/>
      <family val="2"/>
    </font>
    <font>
      <b/>
      <sz val="11"/>
      <color theme="0"/>
      <name val="Arial"/>
      <family val="2"/>
    </font>
    <font>
      <b/>
      <sz val="11"/>
      <color theme="1"/>
      <name val="Calibri"/>
      <family val="2"/>
      <scheme val="minor"/>
    </font>
    <font>
      <u/>
      <sz val="11"/>
      <color theme="10"/>
      <name val="Calibri"/>
      <family val="2"/>
      <scheme val="minor"/>
    </font>
    <font>
      <sz val="11"/>
      <color theme="0"/>
      <name val="Arial"/>
      <family val="2"/>
    </font>
    <font>
      <sz val="11"/>
      <color rgb="FFFFFFFF"/>
      <name val="Arial"/>
      <family val="2"/>
    </font>
    <font>
      <sz val="9"/>
      <color indexed="81"/>
      <name val="Tahoma"/>
      <family val="2"/>
    </font>
    <font>
      <b/>
      <sz val="9"/>
      <color indexed="81"/>
      <name val="Tahoma"/>
      <family val="2"/>
    </font>
    <font>
      <sz val="11"/>
      <color theme="1"/>
      <name val="Calibri"/>
      <family val="2"/>
      <scheme val="minor"/>
    </font>
    <font>
      <sz val="12"/>
      <color theme="1"/>
      <name val="Arial"/>
      <family val="2"/>
    </font>
    <font>
      <sz val="10"/>
      <color theme="1"/>
      <name val="Arial"/>
      <family val="2"/>
    </font>
    <font>
      <sz val="11"/>
      <name val="Calibri"/>
      <family val="2"/>
      <scheme val="minor"/>
    </font>
    <font>
      <u/>
      <sz val="10"/>
      <color theme="1"/>
      <name val="Arial"/>
      <family val="2"/>
    </font>
    <font>
      <b/>
      <sz val="10"/>
      <color theme="5"/>
      <name val="Arial"/>
      <family val="2"/>
    </font>
    <font>
      <sz val="11"/>
      <color theme="1"/>
      <name val="Calibri"/>
      <family val="2"/>
      <scheme val="minor"/>
    </font>
    <font>
      <sz val="10"/>
      <color theme="1"/>
      <name val="Arial"/>
    </font>
    <font>
      <u/>
      <sz val="10"/>
      <color theme="1"/>
      <name val="Arial"/>
    </font>
    <font>
      <b/>
      <sz val="10"/>
      <color theme="1"/>
      <name val="Arial"/>
    </font>
    <font>
      <i/>
      <sz val="10"/>
      <color rgb="FF000000"/>
      <name val="Arial"/>
      <family val="2"/>
    </font>
  </fonts>
  <fills count="15">
    <fill>
      <patternFill patternType="none"/>
    </fill>
    <fill>
      <patternFill patternType="gray125"/>
    </fill>
    <fill>
      <patternFill patternType="solid">
        <fgColor rgb="FF4472C4"/>
        <bgColor theme="4"/>
      </patternFill>
    </fill>
    <fill>
      <patternFill patternType="solid">
        <fgColor rgb="FFD9E2F3"/>
        <bgColor rgb="FFD9E2F3"/>
      </patternFill>
    </fill>
    <fill>
      <patternFill patternType="solid">
        <fgColor theme="4"/>
        <bgColor indexed="64"/>
      </patternFill>
    </fill>
    <fill>
      <patternFill patternType="solid">
        <fgColor rgb="FFC9DAF8"/>
        <bgColor indexed="64"/>
      </patternFill>
    </fill>
    <fill>
      <patternFill patternType="solid">
        <fgColor theme="4" tint="0.79998168889431442"/>
        <bgColor indexed="64"/>
      </patternFill>
    </fill>
    <fill>
      <patternFill patternType="solid">
        <fgColor theme="4"/>
        <bgColor theme="4"/>
      </patternFill>
    </fill>
    <fill>
      <patternFill patternType="solid">
        <fgColor rgb="FF7030A0"/>
        <bgColor indexed="64"/>
      </patternFill>
    </fill>
    <fill>
      <patternFill patternType="solid">
        <fgColor theme="0" tint="-0.14999847407452621"/>
        <bgColor indexed="64"/>
      </patternFill>
    </fill>
    <fill>
      <patternFill patternType="solid">
        <fgColor theme="8" tint="0.59999389629810485"/>
        <bgColor indexed="65"/>
      </patternFill>
    </fill>
    <fill>
      <patternFill patternType="solid">
        <fgColor rgb="FFE0E0E0"/>
        <bgColor indexed="64"/>
      </patternFill>
    </fill>
    <fill>
      <patternFill patternType="solid">
        <fgColor theme="0"/>
        <bgColor indexed="64"/>
      </patternFill>
    </fill>
    <fill>
      <patternFill patternType="solid">
        <fgColor rgb="FFFFF2CC"/>
        <bgColor indexed="64"/>
      </patternFill>
    </fill>
    <fill>
      <patternFill patternType="solid">
        <fgColor theme="0"/>
        <bgColor theme="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rgb="FFCCCCCC"/>
      </bottom>
      <diagonal/>
    </border>
    <border>
      <left style="medium">
        <color rgb="FFCCCCCC"/>
      </left>
      <right/>
      <top/>
      <bottom/>
      <diagonal/>
    </border>
    <border>
      <left style="medium">
        <color rgb="FFCCCCCC"/>
      </left>
      <right/>
      <top style="medium">
        <color rgb="FFCCCCCC"/>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15" fillId="0" borderId="0" applyNumberFormat="0" applyFill="0" applyBorder="0" applyAlignment="0" applyProtection="0"/>
    <xf numFmtId="0" fontId="21" fillId="0" borderId="0"/>
    <xf numFmtId="0" fontId="20" fillId="0" borderId="0"/>
    <xf numFmtId="0" fontId="20" fillId="10" borderId="0" applyNumberFormat="0" applyBorder="0" applyAlignment="0" applyProtection="0"/>
    <xf numFmtId="0" fontId="26" fillId="0" borderId="0"/>
  </cellStyleXfs>
  <cellXfs count="111">
    <xf numFmtId="0" fontId="0" fillId="0" borderId="0" xfId="0"/>
    <xf numFmtId="0" fontId="0" fillId="0" borderId="0" xfId="0" applyAlignment="1">
      <alignment wrapText="1"/>
    </xf>
    <xf numFmtId="49" fontId="4" fillId="3" borderId="9" xfId="0" applyNumberFormat="1" applyFont="1" applyFill="1" applyBorder="1"/>
    <xf numFmtId="49" fontId="4" fillId="3" borderId="9" xfId="0" applyNumberFormat="1" applyFont="1" applyFill="1" applyBorder="1" applyAlignment="1">
      <alignment vertical="center"/>
    </xf>
    <xf numFmtId="0" fontId="6" fillId="0" borderId="0" xfId="0" applyFont="1"/>
    <xf numFmtId="49" fontId="4" fillId="0" borderId="0" xfId="0" applyNumberFormat="1" applyFont="1"/>
    <xf numFmtId="49" fontId="4" fillId="0" borderId="0" xfId="0" applyNumberFormat="1" applyFont="1" applyAlignment="1">
      <alignment vertical="center"/>
    </xf>
    <xf numFmtId="0" fontId="10" fillId="0" borderId="0" xfId="0" applyFont="1" applyAlignment="1">
      <alignment vertical="center"/>
    </xf>
    <xf numFmtId="0" fontId="0" fillId="6" borderId="1" xfId="0" applyFill="1" applyBorder="1" applyAlignment="1">
      <alignment wrapText="1"/>
    </xf>
    <xf numFmtId="0" fontId="7" fillId="4" borderId="1" xfId="0" applyFont="1" applyFill="1" applyBorder="1" applyAlignment="1">
      <alignment horizontal="center"/>
    </xf>
    <xf numFmtId="49" fontId="13" fillId="7" borderId="0" xfId="0" applyNumberFormat="1" applyFont="1" applyFill="1" applyAlignment="1">
      <alignment horizontal="left" wrapText="1"/>
    </xf>
    <xf numFmtId="49" fontId="13" fillId="7" borderId="0" xfId="0" applyNumberFormat="1" applyFont="1" applyFill="1" applyAlignment="1">
      <alignment vertical="top" wrapText="1"/>
    </xf>
    <xf numFmtId="49" fontId="4" fillId="3" borderId="9" xfId="0" applyNumberFormat="1" applyFont="1" applyFill="1" applyBorder="1" applyAlignment="1">
      <alignment wrapText="1"/>
    </xf>
    <xf numFmtId="0" fontId="14" fillId="0" borderId="0" xfId="0" applyFont="1" applyAlignment="1">
      <alignment wrapText="1"/>
    </xf>
    <xf numFmtId="49" fontId="4" fillId="3" borderId="9" xfId="0" applyNumberFormat="1" applyFont="1" applyFill="1" applyBorder="1" applyAlignment="1">
      <alignment vertical="center" wrapText="1"/>
    </xf>
    <xf numFmtId="49" fontId="4" fillId="3" borderId="8" xfId="0" applyNumberFormat="1" applyFont="1" applyFill="1" applyBorder="1" applyAlignment="1">
      <alignment wrapText="1"/>
    </xf>
    <xf numFmtId="49" fontId="16" fillId="7" borderId="0" xfId="0" applyNumberFormat="1" applyFont="1" applyFill="1" applyAlignment="1">
      <alignment horizontal="left" vertical="top"/>
    </xf>
    <xf numFmtId="49" fontId="13" fillId="7" borderId="0" xfId="0" applyNumberFormat="1" applyFont="1" applyFill="1" applyAlignment="1">
      <alignment horizontal="left" vertical="top" wrapText="1"/>
    </xf>
    <xf numFmtId="0" fontId="0" fillId="0" borderId="0" xfId="0" applyAlignment="1">
      <alignment vertical="top"/>
    </xf>
    <xf numFmtId="49" fontId="17" fillId="2" borderId="0" xfId="0" applyNumberFormat="1" applyFont="1" applyFill="1" applyAlignment="1">
      <alignment horizontal="left" vertical="top" wrapText="1"/>
    </xf>
    <xf numFmtId="49" fontId="3" fillId="2" borderId="0" xfId="0" applyNumberFormat="1" applyFont="1" applyFill="1"/>
    <xf numFmtId="49" fontId="17" fillId="2" borderId="0" xfId="0" applyNumberFormat="1" applyFont="1" applyFill="1" applyAlignment="1">
      <alignment horizontal="left" vertical="top"/>
    </xf>
    <xf numFmtId="49" fontId="13" fillId="4" borderId="0" xfId="0" applyNumberFormat="1" applyFont="1" applyFill="1"/>
    <xf numFmtId="0" fontId="4" fillId="3" borderId="0" xfId="0" applyFont="1" applyFill="1"/>
    <xf numFmtId="0" fontId="4" fillId="3" borderId="0" xfId="0" applyFont="1" applyFill="1" applyAlignment="1">
      <alignment vertical="center"/>
    </xf>
    <xf numFmtId="0" fontId="4" fillId="0" borderId="0" xfId="0" applyFont="1"/>
    <xf numFmtId="0" fontId="1" fillId="0" borderId="0" xfId="0" applyFont="1"/>
    <xf numFmtId="0" fontId="0" fillId="0" borderId="0" xfId="0" applyAlignment="1">
      <alignment horizontal="center" vertical="center"/>
    </xf>
    <xf numFmtId="49" fontId="13" fillId="7" borderId="0" xfId="0" applyNumberFormat="1" applyFont="1" applyFill="1" applyAlignment="1">
      <alignment wrapText="1"/>
    </xf>
    <xf numFmtId="49" fontId="13" fillId="7" borderId="0" xfId="0" applyNumberFormat="1" applyFont="1" applyFill="1"/>
    <xf numFmtId="0" fontId="15" fillId="0" borderId="0" xfId="1" applyFill="1"/>
    <xf numFmtId="0" fontId="0" fillId="0" borderId="0" xfId="0" applyAlignment="1">
      <alignment vertical="center"/>
    </xf>
    <xf numFmtId="49" fontId="3" fillId="2" borderId="0" xfId="0" applyNumberFormat="1" applyFont="1" applyFill="1" applyAlignment="1">
      <alignment horizontal="center" wrapText="1"/>
    </xf>
    <xf numFmtId="49" fontId="3" fillId="2" borderId="0" xfId="0" applyNumberFormat="1" applyFont="1" applyFill="1" applyAlignment="1">
      <alignment horizontal="left" vertical="top" wrapText="1"/>
    </xf>
    <xf numFmtId="0" fontId="14" fillId="9" borderId="0" xfId="2" applyFont="1" applyFill="1"/>
    <xf numFmtId="0" fontId="21" fillId="0" borderId="0" xfId="2"/>
    <xf numFmtId="0" fontId="9" fillId="5" borderId="1" xfId="0" applyFont="1" applyFill="1" applyBorder="1" applyAlignment="1">
      <alignment vertical="center" wrapText="1"/>
    </xf>
    <xf numFmtId="0" fontId="22" fillId="0" borderId="1" xfId="0" applyFont="1" applyBorder="1" applyAlignment="1">
      <alignment horizontal="center" vertical="center"/>
    </xf>
    <xf numFmtId="0" fontId="22" fillId="0" borderId="1" xfId="0" applyFont="1" applyBorder="1" applyAlignment="1">
      <alignment vertical="center"/>
    </xf>
    <xf numFmtId="0" fontId="22" fillId="0" borderId="1" xfId="0" applyFont="1" applyBorder="1" applyAlignment="1">
      <alignment vertical="top"/>
    </xf>
    <xf numFmtId="0" fontId="22" fillId="0" borderId="1" xfId="0" applyFont="1" applyBorder="1" applyAlignment="1">
      <alignment vertical="top" wrapText="1"/>
    </xf>
    <xf numFmtId="49" fontId="3" fillId="2" borderId="0" xfId="0" applyNumberFormat="1" applyFont="1" applyFill="1" applyAlignment="1">
      <alignment horizontal="center" vertical="center" wrapText="1"/>
    </xf>
    <xf numFmtId="49" fontId="0" fillId="0" borderId="0" xfId="0" applyNumberFormat="1" applyAlignment="1">
      <alignment vertical="center"/>
    </xf>
    <xf numFmtId="0" fontId="9" fillId="5"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7" fillId="4" borderId="1" xfId="0" applyFont="1" applyFill="1" applyBorder="1" applyProtection="1">
      <protection locked="0"/>
    </xf>
    <xf numFmtId="0" fontId="7" fillId="4" borderId="2" xfId="0" applyFont="1" applyFill="1" applyBorder="1" applyProtection="1">
      <protection locked="0"/>
    </xf>
    <xf numFmtId="0" fontId="7" fillId="4" borderId="3" xfId="0" applyFont="1" applyFill="1" applyBorder="1" applyAlignment="1" applyProtection="1">
      <alignment horizontal="center"/>
      <protection locked="0"/>
    </xf>
    <xf numFmtId="0" fontId="7" fillId="4" borderId="3" xfId="0" applyFont="1" applyFill="1" applyBorder="1" applyProtection="1">
      <protection locked="0"/>
    </xf>
    <xf numFmtId="0" fontId="7" fillId="4" borderId="1" xfId="0" applyFont="1" applyFill="1" applyBorder="1" applyAlignment="1" applyProtection="1">
      <alignment horizontal="center"/>
      <protection locked="0"/>
    </xf>
    <xf numFmtId="2" fontId="7" fillId="4" borderId="1" xfId="0" applyNumberFormat="1" applyFont="1" applyFill="1" applyBorder="1" applyAlignment="1" applyProtection="1">
      <alignment horizontal="center"/>
      <protection locked="0"/>
    </xf>
    <xf numFmtId="0" fontId="7" fillId="4" borderId="4" xfId="0" applyFont="1" applyFill="1" applyBorder="1" applyProtection="1">
      <protection locked="0"/>
    </xf>
    <xf numFmtId="0" fontId="0" fillId="0" borderId="0" xfId="0" applyProtection="1">
      <protection locked="0"/>
    </xf>
    <xf numFmtId="0" fontId="0" fillId="6" borderId="1" xfId="0" applyFill="1" applyBorder="1" applyAlignment="1" applyProtection="1">
      <alignment wrapText="1"/>
      <protection locked="0"/>
    </xf>
    <xf numFmtId="0" fontId="15" fillId="6" borderId="12" xfId="1" applyFill="1" applyBorder="1" applyAlignment="1" applyProtection="1">
      <alignment wrapText="1"/>
      <protection locked="0"/>
    </xf>
    <xf numFmtId="0" fontId="0" fillId="6" borderId="6" xfId="0" applyFill="1" applyBorder="1" applyAlignment="1" applyProtection="1">
      <alignment wrapText="1"/>
      <protection locked="0"/>
    </xf>
    <xf numFmtId="0" fontId="0" fillId="6" borderId="13" xfId="0" applyFill="1" applyBorder="1" applyAlignment="1" applyProtection="1">
      <alignment wrapText="1"/>
      <protection locked="0"/>
    </xf>
    <xf numFmtId="0" fontId="15" fillId="6" borderId="1" xfId="1" applyFill="1" applyBorder="1" applyAlignment="1" applyProtection="1">
      <alignment wrapText="1"/>
      <protection locked="0"/>
    </xf>
    <xf numFmtId="0" fontId="0" fillId="6" borderId="4" xfId="0" applyFill="1" applyBorder="1" applyAlignment="1" applyProtection="1">
      <alignment wrapText="1"/>
      <protection locked="0"/>
    </xf>
    <xf numFmtId="0" fontId="15" fillId="6" borderId="1" xfId="1" applyFill="1" applyBorder="1" applyProtection="1">
      <protection locked="0"/>
    </xf>
    <xf numFmtId="0" fontId="15" fillId="6" borderId="6" xfId="1" applyFill="1" applyBorder="1" applyAlignment="1" applyProtection="1">
      <alignment wrapText="1"/>
      <protection locked="0"/>
    </xf>
    <xf numFmtId="0" fontId="0" fillId="0" borderId="0" xfId="0" applyAlignment="1" applyProtection="1">
      <alignment wrapText="1"/>
      <protection locked="0"/>
    </xf>
    <xf numFmtId="49" fontId="0" fillId="0" borderId="0" xfId="0" applyNumberFormat="1" applyProtection="1">
      <protection locked="0"/>
    </xf>
    <xf numFmtId="0" fontId="0" fillId="0" borderId="5" xfId="0" applyBorder="1" applyProtection="1">
      <protection locked="0"/>
    </xf>
    <xf numFmtId="0" fontId="0" fillId="0" borderId="10" xfId="0" applyBorder="1" applyProtection="1">
      <protection locked="0"/>
    </xf>
    <xf numFmtId="0" fontId="0" fillId="0" borderId="11" xfId="0" applyBorder="1" applyProtection="1">
      <protection locked="0"/>
    </xf>
    <xf numFmtId="164" fontId="0" fillId="0" borderId="0" xfId="0" applyNumberFormat="1" applyProtection="1">
      <protection locked="0"/>
    </xf>
    <xf numFmtId="43" fontId="0" fillId="0" borderId="0" xfId="0" applyNumberFormat="1" applyProtection="1">
      <protection locked="0"/>
    </xf>
    <xf numFmtId="164" fontId="0" fillId="0" borderId="5" xfId="0" applyNumberFormat="1" applyBorder="1" applyProtection="1">
      <protection locked="0"/>
    </xf>
    <xf numFmtId="0" fontId="0" fillId="0" borderId="0" xfId="0" quotePrefix="1" applyAlignment="1" applyProtection="1">
      <alignment wrapText="1"/>
      <protection locked="0"/>
    </xf>
    <xf numFmtId="0" fontId="0" fillId="0" borderId="0" xfId="0" quotePrefix="1" applyProtection="1">
      <protection locked="0"/>
    </xf>
    <xf numFmtId="0" fontId="7" fillId="0" borderId="0" xfId="0" applyFont="1" applyProtection="1">
      <protection locked="0"/>
    </xf>
    <xf numFmtId="49" fontId="7" fillId="0" borderId="0" xfId="0" applyNumberFormat="1" applyFont="1" applyProtection="1">
      <protection locked="0"/>
    </xf>
    <xf numFmtId="164" fontId="7" fillId="0" borderId="0" xfId="0" applyNumberFormat="1" applyFont="1" applyProtection="1">
      <protection locked="0"/>
    </xf>
    <xf numFmtId="164" fontId="7" fillId="0" borderId="5" xfId="0" applyNumberFormat="1" applyFont="1" applyBorder="1" applyProtection="1">
      <protection locked="0"/>
    </xf>
    <xf numFmtId="14" fontId="0" fillId="6" borderId="0" xfId="0" applyNumberFormat="1" applyFill="1" applyAlignment="1">
      <alignment wrapText="1"/>
    </xf>
    <xf numFmtId="0" fontId="23" fillId="11" borderId="14" xfId="4" applyFont="1" applyFill="1" applyBorder="1" applyAlignment="1" applyProtection="1">
      <alignment wrapText="1"/>
    </xf>
    <xf numFmtId="0" fontId="22" fillId="12" borderId="1" xfId="0" applyFont="1" applyFill="1" applyBorder="1" applyAlignment="1">
      <alignment vertical="center"/>
    </xf>
    <xf numFmtId="0" fontId="22" fillId="12" borderId="1" xfId="0" applyFont="1" applyFill="1" applyBorder="1" applyAlignment="1">
      <alignment horizontal="left" vertical="top" wrapText="1"/>
    </xf>
    <xf numFmtId="0" fontId="22" fillId="12" borderId="1" xfId="0" applyFont="1" applyFill="1" applyBorder="1" applyAlignment="1">
      <alignment horizontal="center" vertical="center" wrapText="1"/>
    </xf>
    <xf numFmtId="0" fontId="22" fillId="12" borderId="1" xfId="0" applyFont="1" applyFill="1" applyBorder="1" applyAlignment="1">
      <alignment horizontal="center" vertical="center"/>
    </xf>
    <xf numFmtId="0" fontId="0" fillId="12" borderId="0" xfId="0" applyFill="1"/>
    <xf numFmtId="0" fontId="22" fillId="12" borderId="1" xfId="0" applyFont="1" applyFill="1" applyBorder="1" applyAlignment="1">
      <alignment vertical="center" wrapText="1"/>
    </xf>
    <xf numFmtId="0" fontId="22" fillId="12" borderId="1" xfId="0" applyFont="1" applyFill="1" applyBorder="1" applyAlignment="1">
      <alignment vertical="top" wrapText="1"/>
    </xf>
    <xf numFmtId="0" fontId="22" fillId="12" borderId="1" xfId="0" applyFont="1" applyFill="1" applyBorder="1" applyAlignment="1">
      <alignment horizontal="left" vertical="center"/>
    </xf>
    <xf numFmtId="0" fontId="22" fillId="12" borderId="1" xfId="0" applyFont="1" applyFill="1" applyBorder="1" applyAlignment="1">
      <alignment horizontal="left" vertical="center" wrapText="1"/>
    </xf>
    <xf numFmtId="0" fontId="22" fillId="12" borderId="1" xfId="0" applyFont="1" applyFill="1" applyBorder="1" applyAlignment="1">
      <alignment wrapText="1"/>
    </xf>
    <xf numFmtId="0" fontId="9" fillId="12" borderId="1" xfId="0" applyFont="1" applyFill="1" applyBorder="1" applyAlignment="1">
      <alignment horizontal="left" vertical="center" wrapText="1"/>
    </xf>
    <xf numFmtId="0" fontId="22" fillId="0" borderId="1" xfId="0" applyFont="1" applyBorder="1" applyAlignment="1">
      <alignment horizontal="left" vertical="top" wrapText="1"/>
    </xf>
    <xf numFmtId="0" fontId="0" fillId="13" borderId="1" xfId="0" applyFill="1" applyBorder="1"/>
    <xf numFmtId="0" fontId="27" fillId="14" borderId="16" xfId="0" applyFont="1" applyFill="1" applyBorder="1" applyAlignment="1">
      <alignment vertical="top" wrapText="1"/>
    </xf>
    <xf numFmtId="0" fontId="8" fillId="8" borderId="12" xfId="0" applyFont="1" applyFill="1" applyBorder="1" applyAlignment="1">
      <alignment horizontal="center" vertical="center"/>
    </xf>
    <xf numFmtId="0" fontId="8" fillId="8" borderId="15" xfId="0" applyFont="1" applyFill="1" applyBorder="1" applyAlignment="1">
      <alignment horizontal="center" vertical="center"/>
    </xf>
    <xf numFmtId="0" fontId="7" fillId="4" borderId="12" xfId="0" applyFont="1" applyFill="1" applyBorder="1" applyAlignment="1" applyProtection="1">
      <alignment horizontal="center"/>
      <protection locked="0"/>
    </xf>
    <xf numFmtId="0" fontId="7" fillId="4" borderId="15" xfId="0" applyFont="1" applyFill="1" applyBorder="1" applyAlignment="1" applyProtection="1">
      <alignment horizontal="center"/>
      <protection locked="0"/>
    </xf>
    <xf numFmtId="0" fontId="12" fillId="4" borderId="10" xfId="0" applyFont="1" applyFill="1" applyBorder="1" applyAlignment="1" applyProtection="1">
      <alignment horizontal="center" vertical="center" wrapText="1"/>
      <protection locked="0"/>
    </xf>
    <xf numFmtId="0" fontId="12" fillId="4" borderId="0" xfId="0" applyFont="1" applyFill="1" applyAlignment="1" applyProtection="1">
      <alignment horizontal="center" vertical="center" wrapText="1"/>
      <protection locked="0"/>
    </xf>
    <xf numFmtId="0" fontId="12" fillId="4" borderId="5"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protection locked="0"/>
    </xf>
    <xf numFmtId="0" fontId="7" fillId="4" borderId="3" xfId="0" applyFont="1" applyFill="1" applyBorder="1" applyAlignment="1" applyProtection="1">
      <alignment horizontal="center"/>
      <protection locked="0"/>
    </xf>
    <xf numFmtId="0" fontId="7" fillId="4" borderId="4" xfId="0" applyFont="1" applyFill="1" applyBorder="1" applyAlignment="1" applyProtection="1">
      <alignment horizontal="center"/>
      <protection locked="0"/>
    </xf>
    <xf numFmtId="0" fontId="7" fillId="4" borderId="6" xfId="0" applyFont="1" applyFill="1" applyBorder="1" applyAlignment="1" applyProtection="1">
      <alignment horizontal="center"/>
      <protection locked="0"/>
    </xf>
    <xf numFmtId="0" fontId="12" fillId="4" borderId="3"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wrapText="1"/>
      <protection locked="0"/>
    </xf>
    <xf numFmtId="0" fontId="12" fillId="4" borderId="2" xfId="0" applyFont="1" applyFill="1" applyBorder="1" applyAlignment="1" applyProtection="1">
      <alignment horizontal="center" vertical="center" wrapText="1"/>
      <protection locked="0"/>
    </xf>
    <xf numFmtId="0" fontId="1" fillId="0" borderId="7" xfId="0" applyFont="1" applyBorder="1" applyAlignment="1">
      <alignment horizontal="center" wrapText="1"/>
    </xf>
    <xf numFmtId="0" fontId="2" fillId="0" borderId="7" xfId="0" applyFont="1" applyBorder="1"/>
    <xf numFmtId="49" fontId="3" fillId="2" borderId="0" xfId="0" applyNumberFormat="1" applyFont="1" applyFill="1" applyAlignment="1">
      <alignment horizontal="center" vertical="center"/>
    </xf>
    <xf numFmtId="49" fontId="3" fillId="2" borderId="0" xfId="0" applyNumberFormat="1" applyFont="1" applyFill="1" applyAlignment="1">
      <alignment horizontal="center" wrapText="1"/>
    </xf>
    <xf numFmtId="49" fontId="3" fillId="2" borderId="0" xfId="0" applyNumberFormat="1" applyFont="1" applyFill="1" applyAlignment="1">
      <alignment horizontal="center" vertical="top" wrapText="1"/>
    </xf>
    <xf numFmtId="49" fontId="3" fillId="2" borderId="7" xfId="0" applyNumberFormat="1" applyFont="1" applyFill="1" applyBorder="1" applyAlignment="1">
      <alignment horizontal="center" wrapText="1"/>
    </xf>
  </cellXfs>
  <cellStyles count="6">
    <cellStyle name="40% - Accent5" xfId="4" builtinId="47"/>
    <cellStyle name="Hyperlink" xfId="1" builtinId="8"/>
    <cellStyle name="Normal" xfId="0" builtinId="0"/>
    <cellStyle name="Normal 2" xfId="3" xr:uid="{DD641CB8-DDAA-416D-940A-6A9702EE3F12}"/>
    <cellStyle name="Normal 2 2" xfId="2" xr:uid="{50199649-99FF-4865-AA9C-130A494DC32C}"/>
    <cellStyle name="Normal 3" xfId="5" xr:uid="{DAC7AA1F-B0A9-4A0E-B024-1A7FDBD9FD60}"/>
  </cellStyles>
  <dxfs count="5">
    <dxf>
      <numFmt numFmtId="164" formatCode="0.0000"/>
    </dxf>
    <dxf>
      <numFmt numFmtId="164" formatCode="0.0000"/>
    </dxf>
    <dxf>
      <numFmt numFmtId="164" formatCode="0.0000"/>
    </dxf>
    <dxf>
      <numFmt numFmtId="164" formatCode="0.0000"/>
    </dxf>
    <dxf>
      <numFmt numFmtId="164" formatCode="0.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129381</xdr:colOff>
      <xdr:row>2</xdr:row>
      <xdr:rowOff>1</xdr:rowOff>
    </xdr:from>
    <xdr:to>
      <xdr:col>3</xdr:col>
      <xdr:colOff>8497094</xdr:colOff>
      <xdr:row>23</xdr:row>
      <xdr:rowOff>39688</xdr:rowOff>
    </xdr:to>
    <xdr:sp macro="" textlink="">
      <xdr:nvSpPr>
        <xdr:cNvPr id="8" name="TextBox 7">
          <a:extLst>
            <a:ext uri="{FF2B5EF4-FFF2-40B4-BE49-F238E27FC236}">
              <a16:creationId xmlns:a16="http://schemas.microsoft.com/office/drawing/2014/main" id="{B7351383-B6E5-4162-9F4F-99FC7F790DC1}"/>
            </a:ext>
          </a:extLst>
        </xdr:cNvPr>
        <xdr:cNvSpPr txBox="1"/>
      </xdr:nvSpPr>
      <xdr:spPr>
        <a:xfrm>
          <a:off x="129381" y="365126"/>
          <a:ext cx="13765213" cy="5008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800" b="1" i="0" u="none" strike="noStrike">
              <a:solidFill>
                <a:schemeClr val="dk1"/>
              </a:solidFill>
              <a:effectLst/>
              <a:latin typeface="+mn-lt"/>
              <a:ea typeface="+mn-ea"/>
              <a:cs typeface="+mn-cs"/>
            </a:rPr>
            <a:t>Overview</a:t>
          </a:r>
          <a:endParaRPr lang="en-US" sz="1800" b="1">
            <a:effectLst/>
          </a:endParaRPr>
        </a:p>
        <a:p>
          <a:pPr marL="0" marR="0" lvl="0" indent="0" defTabSz="914400" rtl="0" eaLnBrk="1" fontAlgn="auto" latinLnBrk="0" hangingPunct="1">
            <a:lnSpc>
              <a:spcPct val="100000"/>
            </a:lnSpc>
            <a:spcBef>
              <a:spcPts val="0"/>
            </a:spcBef>
            <a:spcAft>
              <a:spcPts val="0"/>
            </a:spcAft>
            <a:buClrTx/>
            <a:buSzTx/>
            <a:buFontTx/>
            <a:buNone/>
            <a:tabLst/>
            <a:defRPr/>
          </a:pPr>
          <a:br>
            <a:rPr lang="en-US" b="0">
              <a:effectLst/>
            </a:rPr>
          </a:br>
          <a:r>
            <a:rPr kumimoji="0" lang="en-US" sz="1100" b="1" i="0" u="none" strike="noStrike" kern="0" cap="none" spc="0" normalizeH="0" baseline="0" noProof="0">
              <a:ln>
                <a:noFill/>
              </a:ln>
              <a:solidFill>
                <a:prstClr val="black"/>
              </a:solidFill>
              <a:effectLst/>
              <a:uLnTx/>
              <a:uFillTx/>
              <a:latin typeface="+mn-lt"/>
              <a:ea typeface="+mn-ea"/>
              <a:cs typeface="+mn-cs"/>
            </a:rPr>
            <a:t>The Services Plus File (SPF)</a:t>
          </a:r>
          <a:r>
            <a:rPr kumimoji="0" lang="en-US" sz="1100" b="0" i="0" u="none" strike="noStrike" kern="0" cap="none" spc="0" normalizeH="0" baseline="0" noProof="0">
              <a:ln>
                <a:noFill/>
              </a:ln>
              <a:solidFill>
                <a:prstClr val="black"/>
              </a:solidFill>
              <a:effectLst/>
              <a:uLnTx/>
              <a:uFillTx/>
              <a:latin typeface="+mn-lt"/>
              <a:ea typeface="+mn-ea"/>
              <a:cs typeface="+mn-cs"/>
            </a:rPr>
            <a:t> is a spreadsheet used by vendors to manage their catalog. It is designed for items with ceiling rates published to a Price List on GSA eLibrary, GSA Advantage, and eBuy, not for transactional prices from GSA Advantage.</a:t>
          </a:r>
        </a:p>
        <a:p>
          <a:pPr marL="171450" marR="0" lvl="0"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type of catalog item chosen by the vendor determines which fields are required and which fields are optional. Catalog Item Types include: </a:t>
          </a:r>
        </a:p>
        <a:p>
          <a:pPr marL="628650" marR="0" lvl="1"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Labor categories</a:t>
          </a:r>
        </a:p>
        <a:p>
          <a:pPr marL="628650" marR="0" lvl="1"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Fixed-price services or solutions</a:t>
          </a:r>
        </a:p>
        <a:p>
          <a:pPr marL="628650" marR="0" lvl="1"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Courses and training</a:t>
          </a:r>
        </a:p>
        <a:p>
          <a:pPr marL="628650" marR="0" lvl="1"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Language services</a:t>
          </a:r>
        </a:p>
        <a:p>
          <a:pPr marL="628650" marR="0" lvl="1"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Other direct costs (ODCs)</a:t>
          </a:r>
        </a:p>
        <a:p>
          <a:pPr marL="628650" marR="0" lvl="1"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Ancillary items</a:t>
          </a:r>
        </a:p>
        <a:p>
          <a:pPr marL="628650" marR="0" lvl="1"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Products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BETA (Testing Phase)</a:t>
          </a:r>
          <a:r>
            <a:rPr kumimoji="0" lang="en-US" sz="1100" b="0" i="0" u="none" strike="noStrike" kern="0" cap="none" spc="0" normalizeH="0" baseline="0" noProof="0">
              <a:ln>
                <a:noFill/>
              </a:ln>
              <a:solidFill>
                <a:prstClr val="black"/>
              </a:solidFill>
              <a:effectLst/>
              <a:uLnTx/>
              <a:uFillTx/>
              <a:latin typeface="+mn-lt"/>
              <a:ea typeface="+mn-ea"/>
              <a:cs typeface="+mn-cs"/>
            </a:rPr>
            <a:t>: Ancillary items and Products not available for direct purchase are in BETA.</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If the SPF format cannot accommodate these items, vendors can submit them in a price proposal template (PPT) in the </a:t>
          </a:r>
          <a:r>
            <a:rPr kumimoji="0" lang="en-US" sz="1100" b="1" i="0" u="none" strike="noStrike" kern="0" cap="none" spc="0" normalizeH="0" baseline="0" noProof="0">
              <a:ln>
                <a:noFill/>
              </a:ln>
              <a:solidFill>
                <a:prstClr val="black"/>
              </a:solidFill>
              <a:effectLst/>
              <a:uLnTx/>
              <a:uFillTx/>
              <a:latin typeface="+mn-lt"/>
              <a:ea typeface="+mn-ea"/>
              <a:cs typeface="+mn-cs"/>
            </a:rPr>
            <a:t>FAS Catalog Platform (FCP)</a:t>
          </a:r>
          <a:r>
            <a:rPr kumimoji="0" lang="en-US" sz="11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Price List Publishing</a:t>
          </a:r>
          <a:r>
            <a:rPr kumimoji="0" lang="en-US" sz="1100" b="0" i="0" u="none" strike="noStrike" kern="0" cap="none" spc="0" normalizeH="0" baseline="0" noProof="0">
              <a:ln>
                <a:noFill/>
              </a:ln>
              <a:solidFill>
                <a:prstClr val="black"/>
              </a:solidFill>
              <a:effectLst/>
              <a:uLnTx/>
              <a:uFillTx/>
              <a:latin typeface="+mn-lt"/>
              <a:ea typeface="+mn-ea"/>
              <a:cs typeface="+mn-cs"/>
            </a:rPr>
            <a:t>: Once approved, an awarded SPF automatically publishes a Price List to:</a:t>
          </a:r>
        </a:p>
        <a:p>
          <a:pPr marL="171450" marR="0" lvl="0"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GSA Advantage</a:t>
          </a:r>
        </a:p>
        <a:p>
          <a:pPr marL="171450" marR="0" lvl="0"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eLibrary</a:t>
          </a:r>
        </a:p>
        <a:p>
          <a:pPr marL="171450" marR="0" lvl="0"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eBuy</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descriptions and pricing in the SPF should </a:t>
          </a:r>
          <a:r>
            <a:rPr kumimoji="0" lang="en-US" sz="1100" b="1" i="0" u="none" strike="noStrike" kern="0" cap="none" spc="0" normalizeH="0" baseline="0" noProof="0">
              <a:ln>
                <a:noFill/>
              </a:ln>
              <a:solidFill>
                <a:prstClr val="black"/>
              </a:solidFill>
              <a:effectLst/>
              <a:uLnTx/>
              <a:uFillTx/>
              <a:latin typeface="+mn-lt"/>
              <a:ea typeface="+mn-ea"/>
              <a:cs typeface="+mn-cs"/>
            </a:rPr>
            <a:t>not</a:t>
          </a:r>
          <a:r>
            <a:rPr kumimoji="0" lang="en-US" sz="1100" b="0" i="0" u="none" strike="noStrike" kern="0" cap="none" spc="0" normalizeH="0" baseline="0" noProof="0">
              <a:ln>
                <a:noFill/>
              </a:ln>
              <a:solidFill>
                <a:prstClr val="black"/>
              </a:solidFill>
              <a:effectLst/>
              <a:uLnTx/>
              <a:uFillTx/>
              <a:latin typeface="+mn-lt"/>
              <a:ea typeface="+mn-ea"/>
              <a:cs typeface="+mn-cs"/>
            </a:rPr>
            <a:t> be duplicated in the Terms &amp; Conditions file. Catalog data from the SPF is also used in other systems by GSA customers for market research.</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Filling Out the SPF</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171450" marR="0" lvl="0"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a:t>
          </a:r>
          <a:r>
            <a:rPr kumimoji="0" lang="en-US" sz="1100" b="1" i="0" u="none" strike="noStrike" kern="0" cap="none" spc="0" normalizeH="0" baseline="0" noProof="0">
              <a:ln>
                <a:noFill/>
              </a:ln>
              <a:solidFill>
                <a:prstClr val="black"/>
              </a:solidFill>
              <a:effectLst/>
              <a:uLnTx/>
              <a:uFillTx/>
              <a:latin typeface="+mn-lt"/>
              <a:ea typeface="+mn-ea"/>
              <a:cs typeface="+mn-cs"/>
            </a:rPr>
            <a:t>Glossary</a:t>
          </a:r>
          <a:r>
            <a:rPr kumimoji="0" lang="en-US" sz="1100" b="0" i="0" u="none" strike="noStrike" kern="0" cap="none" spc="0" normalizeH="0" baseline="0" noProof="0">
              <a:ln>
                <a:noFill/>
              </a:ln>
              <a:solidFill>
                <a:prstClr val="black"/>
              </a:solidFill>
              <a:effectLst/>
              <a:uLnTx/>
              <a:uFillTx/>
              <a:latin typeface="+mn-lt"/>
              <a:ea typeface="+mn-ea"/>
              <a:cs typeface="+mn-cs"/>
            </a:rPr>
            <a:t> provides the requirements for completing the Contract Begin Date tab and the Pricing tab. </a:t>
          </a:r>
          <a:r>
            <a:rPr lang="en-US" sz="1100" b="0" i="0" baseline="0">
              <a:solidFill>
                <a:schemeClr val="dk1"/>
              </a:solidFill>
              <a:effectLst/>
              <a:latin typeface="+mn-lt"/>
              <a:ea typeface="+mn-ea"/>
              <a:cs typeface="+mn-cs"/>
            </a:rPr>
            <a:t>All mentions of character limits are referring to ASCII characters.</a:t>
          </a: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a:t>
          </a:r>
          <a:r>
            <a:rPr kumimoji="0" lang="en-US" sz="1100" b="1" i="0" u="none" strike="noStrike" kern="0" cap="none" spc="0" normalizeH="0" baseline="0" noProof="0">
              <a:ln>
                <a:noFill/>
              </a:ln>
              <a:solidFill>
                <a:prstClr val="black"/>
              </a:solidFill>
              <a:effectLst/>
              <a:uLnTx/>
              <a:uFillTx/>
              <a:latin typeface="+mn-lt"/>
              <a:ea typeface="+mn-ea"/>
              <a:cs typeface="+mn-cs"/>
            </a:rPr>
            <a:t>Pricing Reference</a:t>
          </a:r>
          <a:r>
            <a:rPr kumimoji="0" lang="en-US" sz="1100" b="0" i="0" u="none" strike="noStrike" kern="0" cap="none" spc="0" normalizeH="0" baseline="0" noProof="0">
              <a:ln>
                <a:noFill/>
              </a:ln>
              <a:solidFill>
                <a:prstClr val="black"/>
              </a:solidFill>
              <a:effectLst/>
              <a:uLnTx/>
              <a:uFillTx/>
              <a:latin typeface="+mn-lt"/>
              <a:ea typeface="+mn-ea"/>
              <a:cs typeface="+mn-cs"/>
            </a:rPr>
            <a:t> provides details on available drop-down options.</a:t>
          </a:r>
        </a:p>
        <a:p>
          <a:pPr marL="628650" marR="0" lvl="1"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Unlike a PPT, the SPF generates an error file when incorrect or unexpected data is submitted.</a:t>
          </a:r>
        </a:p>
        <a:p>
          <a:pPr marL="628650" marR="0" lvl="1"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error file includes instructions on how to resolve issues.</a:t>
          </a:r>
        </a:p>
        <a:p>
          <a:pPr marL="628650" marR="0" lvl="1"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Vendors who follow the Read Me, Pricing Reference, and Pricing tab guidance before submitting the SPF will have a smoother experience.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2228850</xdr:colOff>
      <xdr:row>1</xdr:row>
      <xdr:rowOff>161925</xdr:rowOff>
    </xdr:from>
    <xdr:ext cx="3844899" cy="264560"/>
    <xdr:sp macro="" textlink="">
      <xdr:nvSpPr>
        <xdr:cNvPr id="2" name="TextBox 1">
          <a:extLst>
            <a:ext uri="{FF2B5EF4-FFF2-40B4-BE49-F238E27FC236}">
              <a16:creationId xmlns:a16="http://schemas.microsoft.com/office/drawing/2014/main" id="{CF1BE671-74D3-4986-91D1-EC41E19073E6}"/>
            </a:ext>
          </a:extLst>
        </xdr:cNvPr>
        <xdr:cNvSpPr txBox="1"/>
      </xdr:nvSpPr>
      <xdr:spPr>
        <a:xfrm>
          <a:off x="2228850" y="352425"/>
          <a:ext cx="384489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0" i="0">
              <a:solidFill>
                <a:schemeClr val="tx1"/>
              </a:solidFill>
              <a:effectLst/>
              <a:latin typeface="+mn-lt"/>
              <a:ea typeface="+mn-ea"/>
              <a:cs typeface="+mn-cs"/>
            </a:rPr>
            <a:t>&lt;-- Enter Contract Begin Date in cell A3, in MM/DD/YYYY format</a:t>
          </a:r>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vsc.gsa.gov/vsc/app-lookup-tab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DC6B8-7887-41DA-B491-DF419567EE66}">
  <dimension ref="A1:N71"/>
  <sheetViews>
    <sheetView tabSelected="1" zoomScale="80" zoomScaleNormal="80" workbookViewId="0"/>
  </sheetViews>
  <sheetFormatPr defaultColWidth="8.7109375" defaultRowHeight="15" x14ac:dyDescent="0.25"/>
  <cols>
    <col min="1" max="1" width="33.42578125" style="31" bestFit="1" customWidth="1"/>
    <col min="2" max="2" width="29.42578125" style="31" customWidth="1"/>
    <col min="3" max="3" width="14.42578125" customWidth="1"/>
    <col min="4" max="4" width="127.42578125" style="1" customWidth="1"/>
    <col min="5" max="5" width="14.42578125" customWidth="1"/>
    <col min="6" max="6" width="17.42578125" customWidth="1"/>
    <col min="7" max="7" width="14.28515625" style="27" customWidth="1"/>
    <col min="8" max="8" width="14.42578125" style="27" customWidth="1"/>
    <col min="9" max="14" width="14.28515625" style="27" customWidth="1"/>
  </cols>
  <sheetData>
    <row r="1" spans="1:2" x14ac:dyDescent="0.25">
      <c r="A1" s="31" t="s">
        <v>0</v>
      </c>
      <c r="B1" s="31" t="s">
        <v>1</v>
      </c>
    </row>
    <row r="2" spans="1:2" x14ac:dyDescent="0.25">
      <c r="A2" s="31" t="s">
        <v>3613</v>
      </c>
      <c r="B2" s="42" t="s">
        <v>5534</v>
      </c>
    </row>
    <row r="3" spans="1:2" ht="104.25" customHeight="1" x14ac:dyDescent="0.25"/>
    <row r="24" spans="1:14" ht="30" x14ac:dyDescent="0.25">
      <c r="A24" s="7" t="s">
        <v>1391</v>
      </c>
    </row>
    <row r="25" spans="1:14" ht="25.5" x14ac:dyDescent="0.25">
      <c r="A25" s="91" t="s">
        <v>3256</v>
      </c>
      <c r="B25" s="92"/>
      <c r="C25" s="92"/>
      <c r="D25" s="92"/>
      <c r="E25" s="92"/>
      <c r="F25" s="92"/>
      <c r="G25" s="92"/>
      <c r="H25" s="92"/>
      <c r="I25" s="92"/>
      <c r="J25" s="92"/>
      <c r="K25" s="92"/>
      <c r="L25" s="92"/>
      <c r="M25" s="92"/>
      <c r="N25" s="92"/>
    </row>
    <row r="26" spans="1:14" ht="89.25" x14ac:dyDescent="0.25">
      <c r="A26" s="36" t="s">
        <v>1389</v>
      </c>
      <c r="B26" s="36" t="s">
        <v>1390</v>
      </c>
      <c r="C26" s="36" t="s">
        <v>1638</v>
      </c>
      <c r="D26" s="36" t="s">
        <v>2</v>
      </c>
      <c r="E26" s="36" t="s">
        <v>4145</v>
      </c>
      <c r="F26" s="36" t="s">
        <v>4146</v>
      </c>
      <c r="G26" s="43" t="s">
        <v>2541</v>
      </c>
      <c r="H26" s="43" t="s">
        <v>2530</v>
      </c>
      <c r="I26" s="43" t="s">
        <v>2546</v>
      </c>
      <c r="J26" s="43" t="s">
        <v>2542</v>
      </c>
      <c r="K26" s="43" t="s">
        <v>2543</v>
      </c>
      <c r="L26" s="43" t="s">
        <v>2531</v>
      </c>
      <c r="M26" s="43" t="s">
        <v>4194</v>
      </c>
      <c r="N26" s="43" t="s">
        <v>4195</v>
      </c>
    </row>
    <row r="27" spans="1:14" ht="38.25" x14ac:dyDescent="0.25">
      <c r="A27" s="38" t="s">
        <v>3241</v>
      </c>
      <c r="B27" s="38" t="s">
        <v>3243</v>
      </c>
      <c r="C27" s="39" t="s">
        <v>3244</v>
      </c>
      <c r="D27" s="40" t="s">
        <v>3255</v>
      </c>
      <c r="E27" s="37" t="s">
        <v>1632</v>
      </c>
      <c r="F27" s="44" t="s">
        <v>1633</v>
      </c>
      <c r="G27" s="37" t="s">
        <v>4147</v>
      </c>
      <c r="H27" s="44" t="s">
        <v>4147</v>
      </c>
      <c r="I27" s="37" t="s">
        <v>4147</v>
      </c>
      <c r="J27" s="44" t="s">
        <v>4147</v>
      </c>
      <c r="K27" s="37" t="s">
        <v>4147</v>
      </c>
      <c r="L27" s="37" t="s">
        <v>4147</v>
      </c>
      <c r="M27" s="37" t="s">
        <v>4147</v>
      </c>
      <c r="N27" s="44" t="s">
        <v>4147</v>
      </c>
    </row>
    <row r="29" spans="1:14" ht="25.5" x14ac:dyDescent="0.25">
      <c r="A29" s="91" t="s">
        <v>3230</v>
      </c>
      <c r="B29" s="92"/>
      <c r="C29" s="92"/>
      <c r="D29" s="92"/>
      <c r="E29" s="92"/>
      <c r="F29" s="92"/>
      <c r="G29" s="92"/>
      <c r="H29" s="92"/>
      <c r="I29" s="92"/>
      <c r="J29" s="92"/>
      <c r="K29" s="92"/>
      <c r="L29" s="92"/>
      <c r="M29" s="92"/>
      <c r="N29" s="92"/>
    </row>
    <row r="30" spans="1:14" ht="89.25" x14ac:dyDescent="0.25">
      <c r="A30" s="36" t="s">
        <v>1389</v>
      </c>
      <c r="B30" s="36" t="s">
        <v>1390</v>
      </c>
      <c r="C30" s="36" t="s">
        <v>1638</v>
      </c>
      <c r="D30" s="36" t="s">
        <v>2</v>
      </c>
      <c r="E30" s="36" t="s">
        <v>4145</v>
      </c>
      <c r="F30" s="36" t="s">
        <v>4146</v>
      </c>
      <c r="G30" s="43" t="s">
        <v>2541</v>
      </c>
      <c r="H30" s="43" t="s">
        <v>2530</v>
      </c>
      <c r="I30" s="43" t="s">
        <v>2546</v>
      </c>
      <c r="J30" s="43" t="s">
        <v>2542</v>
      </c>
      <c r="K30" s="43" t="s">
        <v>2543</v>
      </c>
      <c r="L30" s="43" t="s">
        <v>2531</v>
      </c>
      <c r="M30" s="43" t="s">
        <v>4194</v>
      </c>
      <c r="N30" s="43" t="s">
        <v>4195</v>
      </c>
    </row>
    <row r="31" spans="1:14" s="81" customFormat="1" ht="409.5" x14ac:dyDescent="0.25">
      <c r="A31" s="77" t="s">
        <v>2</v>
      </c>
      <c r="B31" s="82" t="s">
        <v>1975</v>
      </c>
      <c r="C31" s="83" t="s">
        <v>1639</v>
      </c>
      <c r="D31" s="90" t="s">
        <v>5475</v>
      </c>
      <c r="E31" s="80" t="s">
        <v>1632</v>
      </c>
      <c r="F31" s="79" t="s">
        <v>4148</v>
      </c>
      <c r="G31" s="80" t="s">
        <v>4149</v>
      </c>
      <c r="H31" s="79" t="s">
        <v>4149</v>
      </c>
      <c r="I31" s="80" t="s">
        <v>4149</v>
      </c>
      <c r="J31" s="79" t="s">
        <v>4149</v>
      </c>
      <c r="K31" s="80" t="s">
        <v>4149</v>
      </c>
      <c r="L31" s="80" t="s">
        <v>4149</v>
      </c>
      <c r="M31" s="80" t="s">
        <v>4149</v>
      </c>
      <c r="N31" s="79" t="s">
        <v>4149</v>
      </c>
    </row>
    <row r="32" spans="1:14" s="81" customFormat="1" ht="54.75" customHeight="1" x14ac:dyDescent="0.25">
      <c r="A32" s="77" t="s">
        <v>2</v>
      </c>
      <c r="B32" s="82" t="s">
        <v>3034</v>
      </c>
      <c r="C32" s="83" t="s">
        <v>1640</v>
      </c>
      <c r="D32" s="83" t="s">
        <v>4158</v>
      </c>
      <c r="E32" s="80" t="s">
        <v>1632</v>
      </c>
      <c r="F32" s="79" t="s">
        <v>4150</v>
      </c>
      <c r="G32" s="80" t="s">
        <v>4149</v>
      </c>
      <c r="H32" s="79" t="s">
        <v>4149</v>
      </c>
      <c r="I32" s="80" t="s">
        <v>4149</v>
      </c>
      <c r="J32" s="79" t="s">
        <v>4149</v>
      </c>
      <c r="K32" s="80" t="s">
        <v>4149</v>
      </c>
      <c r="L32" s="80" t="s">
        <v>4149</v>
      </c>
      <c r="M32" s="80" t="s">
        <v>4149</v>
      </c>
      <c r="N32" s="79" t="s">
        <v>4149</v>
      </c>
    </row>
    <row r="33" spans="1:14" s="81" customFormat="1" ht="352.9" customHeight="1" x14ac:dyDescent="0.25">
      <c r="A33" s="84" t="s">
        <v>2</v>
      </c>
      <c r="B33" s="85" t="s">
        <v>1969</v>
      </c>
      <c r="C33" s="83" t="s">
        <v>1640</v>
      </c>
      <c r="D33" s="90" t="s">
        <v>5476</v>
      </c>
      <c r="E33" s="79" t="s">
        <v>1632</v>
      </c>
      <c r="F33" s="79" t="s">
        <v>4150</v>
      </c>
      <c r="G33" s="79" t="s">
        <v>4149</v>
      </c>
      <c r="H33" s="79" t="s">
        <v>4149</v>
      </c>
      <c r="I33" s="80" t="s">
        <v>4149</v>
      </c>
      <c r="J33" s="79" t="s">
        <v>4149</v>
      </c>
      <c r="K33" s="80" t="s">
        <v>4149</v>
      </c>
      <c r="L33" s="80" t="s">
        <v>4149</v>
      </c>
      <c r="M33" s="80" t="s">
        <v>4149</v>
      </c>
      <c r="N33" s="79" t="s">
        <v>4149</v>
      </c>
    </row>
    <row r="34" spans="1:14" s="81" customFormat="1" ht="25.5" x14ac:dyDescent="0.25">
      <c r="A34" s="77" t="s">
        <v>2</v>
      </c>
      <c r="B34" s="82" t="s">
        <v>1976</v>
      </c>
      <c r="C34" s="83" t="s">
        <v>1639</v>
      </c>
      <c r="D34" s="40" t="s">
        <v>4199</v>
      </c>
      <c r="E34" s="79" t="s">
        <v>1632</v>
      </c>
      <c r="F34" s="79" t="s">
        <v>4150</v>
      </c>
      <c r="G34" s="79" t="s">
        <v>4149</v>
      </c>
      <c r="H34" s="79" t="s">
        <v>4149</v>
      </c>
      <c r="I34" s="80" t="s">
        <v>4149</v>
      </c>
      <c r="J34" s="79" t="s">
        <v>4149</v>
      </c>
      <c r="K34" s="80" t="s">
        <v>4149</v>
      </c>
      <c r="L34" s="80" t="s">
        <v>4149</v>
      </c>
      <c r="M34" s="80" t="s">
        <v>4149</v>
      </c>
      <c r="N34" s="79" t="s">
        <v>4149</v>
      </c>
    </row>
    <row r="35" spans="1:14" s="81" customFormat="1" ht="25.5" x14ac:dyDescent="0.25">
      <c r="A35" s="77" t="s">
        <v>2</v>
      </c>
      <c r="B35" s="82" t="s">
        <v>1977</v>
      </c>
      <c r="C35" s="83" t="s">
        <v>1639</v>
      </c>
      <c r="D35" s="40" t="s">
        <v>5545</v>
      </c>
      <c r="E35" s="79" t="s">
        <v>1632</v>
      </c>
      <c r="F35" s="79" t="s">
        <v>4150</v>
      </c>
      <c r="G35" s="79" t="s">
        <v>4149</v>
      </c>
      <c r="H35" s="79" t="s">
        <v>4149</v>
      </c>
      <c r="I35" s="80" t="s">
        <v>4149</v>
      </c>
      <c r="J35" s="79" t="s">
        <v>4149</v>
      </c>
      <c r="K35" s="80" t="s">
        <v>4149</v>
      </c>
      <c r="L35" s="80" t="s">
        <v>4149</v>
      </c>
      <c r="M35" s="80" t="s">
        <v>4149</v>
      </c>
      <c r="N35" s="79" t="s">
        <v>4149</v>
      </c>
    </row>
    <row r="36" spans="1:14" s="81" customFormat="1" ht="87.75" customHeight="1" x14ac:dyDescent="0.25">
      <c r="A36" s="77" t="s">
        <v>2</v>
      </c>
      <c r="B36" s="82" t="s">
        <v>2559</v>
      </c>
      <c r="C36" s="83" t="s">
        <v>1641</v>
      </c>
      <c r="D36" s="40" t="s">
        <v>4200</v>
      </c>
      <c r="E36" s="79" t="s">
        <v>1632</v>
      </c>
      <c r="F36" s="79" t="s">
        <v>1633</v>
      </c>
      <c r="G36" s="79" t="s">
        <v>4147</v>
      </c>
      <c r="H36" s="79" t="s">
        <v>4147</v>
      </c>
      <c r="I36" s="80" t="s">
        <v>4147</v>
      </c>
      <c r="J36" s="79" t="s">
        <v>4147</v>
      </c>
      <c r="K36" s="80" t="s">
        <v>4147</v>
      </c>
      <c r="L36" s="80" t="s">
        <v>4147</v>
      </c>
      <c r="M36" s="80" t="s">
        <v>4147</v>
      </c>
      <c r="N36" s="79" t="s">
        <v>4147</v>
      </c>
    </row>
    <row r="37" spans="1:14" s="81" customFormat="1" ht="25.5" x14ac:dyDescent="0.25">
      <c r="A37" s="77" t="s">
        <v>3</v>
      </c>
      <c r="B37" s="82" t="s">
        <v>1946</v>
      </c>
      <c r="C37" s="83" t="s">
        <v>1640</v>
      </c>
      <c r="D37" s="83" t="s">
        <v>4159</v>
      </c>
      <c r="E37" s="80" t="s">
        <v>1632</v>
      </c>
      <c r="F37" s="79" t="s">
        <v>4151</v>
      </c>
      <c r="G37" s="80" t="s">
        <v>4149</v>
      </c>
      <c r="H37" s="79" t="s">
        <v>4149</v>
      </c>
      <c r="I37" s="80" t="s">
        <v>4147</v>
      </c>
      <c r="J37" s="79" t="s">
        <v>4147</v>
      </c>
      <c r="K37" s="79" t="s">
        <v>4157</v>
      </c>
      <c r="L37" s="79" t="s">
        <v>4157</v>
      </c>
      <c r="M37" s="79" t="s">
        <v>4157</v>
      </c>
      <c r="N37" s="79" t="s">
        <v>4157</v>
      </c>
    </row>
    <row r="38" spans="1:14" s="81" customFormat="1" ht="31.5" customHeight="1" x14ac:dyDescent="0.25">
      <c r="A38" s="77" t="s">
        <v>3</v>
      </c>
      <c r="B38" s="82" t="s">
        <v>1947</v>
      </c>
      <c r="C38" s="83" t="s">
        <v>4160</v>
      </c>
      <c r="D38" s="83" t="s">
        <v>4161</v>
      </c>
      <c r="E38" s="80" t="s">
        <v>1632</v>
      </c>
      <c r="F38" s="79" t="s">
        <v>4151</v>
      </c>
      <c r="G38" s="80" t="s">
        <v>4149</v>
      </c>
      <c r="H38" s="79" t="s">
        <v>4149</v>
      </c>
      <c r="I38" s="80" t="s">
        <v>4147</v>
      </c>
      <c r="J38" s="79" t="s">
        <v>4147</v>
      </c>
      <c r="K38" s="79" t="s">
        <v>4157</v>
      </c>
      <c r="L38" s="79" t="s">
        <v>4157</v>
      </c>
      <c r="M38" s="79" t="s">
        <v>4157</v>
      </c>
      <c r="N38" s="79" t="s">
        <v>4157</v>
      </c>
    </row>
    <row r="39" spans="1:14" s="81" customFormat="1" ht="51" x14ac:dyDescent="0.25">
      <c r="A39" s="77" t="s">
        <v>3</v>
      </c>
      <c r="B39" s="82" t="s">
        <v>1948</v>
      </c>
      <c r="C39" s="83" t="s">
        <v>1639</v>
      </c>
      <c r="D39" s="40" t="s">
        <v>5546</v>
      </c>
      <c r="E39" s="79" t="s">
        <v>1632</v>
      </c>
      <c r="F39" s="79" t="s">
        <v>1633</v>
      </c>
      <c r="G39" s="79" t="s">
        <v>4147</v>
      </c>
      <c r="H39" s="79" t="s">
        <v>4147</v>
      </c>
      <c r="I39" s="80" t="s">
        <v>4147</v>
      </c>
      <c r="J39" s="79" t="s">
        <v>4147</v>
      </c>
      <c r="K39" s="79" t="s">
        <v>4157</v>
      </c>
      <c r="L39" s="79" t="s">
        <v>4157</v>
      </c>
      <c r="M39" s="79" t="s">
        <v>4157</v>
      </c>
      <c r="N39" s="79" t="s">
        <v>4157</v>
      </c>
    </row>
    <row r="40" spans="1:14" s="81" customFormat="1" ht="25.5" x14ac:dyDescent="0.25">
      <c r="A40" s="77" t="s">
        <v>3</v>
      </c>
      <c r="B40" s="82" t="s">
        <v>1949</v>
      </c>
      <c r="C40" s="83" t="s">
        <v>1639</v>
      </c>
      <c r="D40" s="40" t="s">
        <v>4201</v>
      </c>
      <c r="E40" s="79" t="s">
        <v>1632</v>
      </c>
      <c r="F40" s="79" t="s">
        <v>4151</v>
      </c>
      <c r="G40" s="79" t="s">
        <v>4152</v>
      </c>
      <c r="H40" s="79" t="s">
        <v>4152</v>
      </c>
      <c r="I40" s="80" t="s">
        <v>4147</v>
      </c>
      <c r="J40" s="79" t="s">
        <v>4147</v>
      </c>
      <c r="K40" s="80" t="s">
        <v>4147</v>
      </c>
      <c r="L40" s="79" t="s">
        <v>4157</v>
      </c>
      <c r="M40" s="79" t="s">
        <v>4157</v>
      </c>
      <c r="N40" s="79" t="s">
        <v>4157</v>
      </c>
    </row>
    <row r="41" spans="1:14" s="81" customFormat="1" ht="25.5" x14ac:dyDescent="0.25">
      <c r="A41" s="77" t="s">
        <v>4</v>
      </c>
      <c r="B41" s="82" t="s">
        <v>1950</v>
      </c>
      <c r="C41" s="83" t="s">
        <v>1640</v>
      </c>
      <c r="D41" s="83" t="s">
        <v>4162</v>
      </c>
      <c r="E41" s="79" t="s">
        <v>1632</v>
      </c>
      <c r="F41" s="79" t="s">
        <v>4150</v>
      </c>
      <c r="G41" s="79" t="s">
        <v>4149</v>
      </c>
      <c r="H41" s="79" t="s">
        <v>4149</v>
      </c>
      <c r="I41" s="80" t="s">
        <v>4149</v>
      </c>
      <c r="J41" s="79" t="s">
        <v>4149</v>
      </c>
      <c r="K41" s="80" t="s">
        <v>4149</v>
      </c>
      <c r="L41" s="80" t="s">
        <v>4149</v>
      </c>
      <c r="M41" s="80" t="s">
        <v>4149</v>
      </c>
      <c r="N41" s="79" t="s">
        <v>4149</v>
      </c>
    </row>
    <row r="42" spans="1:14" s="81" customFormat="1" ht="25.5" x14ac:dyDescent="0.25">
      <c r="A42" s="77" t="s">
        <v>4</v>
      </c>
      <c r="B42" s="82" t="s">
        <v>1951</v>
      </c>
      <c r="C42" s="83" t="s">
        <v>1640</v>
      </c>
      <c r="D42" s="83" t="s">
        <v>4163</v>
      </c>
      <c r="E42" s="79" t="s">
        <v>1632</v>
      </c>
      <c r="F42" s="79" t="s">
        <v>1633</v>
      </c>
      <c r="G42" s="79" t="s">
        <v>4147</v>
      </c>
      <c r="H42" s="79" t="s">
        <v>4147</v>
      </c>
      <c r="I42" s="80" t="s">
        <v>4147</v>
      </c>
      <c r="J42" s="79" t="s">
        <v>4147</v>
      </c>
      <c r="K42" s="80" t="s">
        <v>4147</v>
      </c>
      <c r="L42" s="80" t="s">
        <v>4147</v>
      </c>
      <c r="M42" s="80" t="s">
        <v>4147</v>
      </c>
      <c r="N42" s="79" t="s">
        <v>4147</v>
      </c>
    </row>
    <row r="43" spans="1:14" s="81" customFormat="1" ht="198.75" customHeight="1" x14ac:dyDescent="0.25">
      <c r="A43" s="77" t="s">
        <v>5</v>
      </c>
      <c r="B43" s="82" t="s">
        <v>1952</v>
      </c>
      <c r="C43" s="83" t="s">
        <v>1640</v>
      </c>
      <c r="D43" s="83" t="s">
        <v>5471</v>
      </c>
      <c r="E43" s="80" t="s">
        <v>1632</v>
      </c>
      <c r="F43" s="79" t="s">
        <v>4151</v>
      </c>
      <c r="G43" s="80" t="s">
        <v>4149</v>
      </c>
      <c r="H43" s="79" t="s">
        <v>4149</v>
      </c>
      <c r="I43" s="80" t="s">
        <v>4149</v>
      </c>
      <c r="J43" s="79" t="s">
        <v>4149</v>
      </c>
      <c r="K43" s="80" t="s">
        <v>4149</v>
      </c>
      <c r="L43" s="80" t="s">
        <v>4147</v>
      </c>
      <c r="M43" s="80" t="s">
        <v>4147</v>
      </c>
      <c r="N43" s="79" t="s">
        <v>4147</v>
      </c>
    </row>
    <row r="44" spans="1:14" s="81" customFormat="1" ht="25.5" x14ac:dyDescent="0.25">
      <c r="A44" s="77" t="s">
        <v>5</v>
      </c>
      <c r="B44" s="82" t="s">
        <v>1953</v>
      </c>
      <c r="C44" s="83" t="s">
        <v>1640</v>
      </c>
      <c r="D44" s="83" t="s">
        <v>4164</v>
      </c>
      <c r="E44" s="80" t="s">
        <v>1632</v>
      </c>
      <c r="F44" s="79" t="s">
        <v>4150</v>
      </c>
      <c r="G44" s="80" t="s">
        <v>4149</v>
      </c>
      <c r="H44" s="79" t="s">
        <v>4149</v>
      </c>
      <c r="I44" s="80" t="s">
        <v>4149</v>
      </c>
      <c r="J44" s="79" t="s">
        <v>4149</v>
      </c>
      <c r="K44" s="80" t="s">
        <v>4149</v>
      </c>
      <c r="L44" s="80" t="s">
        <v>4149</v>
      </c>
      <c r="M44" s="80" t="s">
        <v>4149</v>
      </c>
      <c r="N44" s="79" t="s">
        <v>4149</v>
      </c>
    </row>
    <row r="45" spans="1:14" s="81" customFormat="1" ht="26.25" x14ac:dyDescent="0.25">
      <c r="A45" s="85" t="s">
        <v>9</v>
      </c>
      <c r="B45" s="82" t="s">
        <v>1958</v>
      </c>
      <c r="C45" s="83" t="s">
        <v>1640</v>
      </c>
      <c r="D45" s="86" t="s">
        <v>5470</v>
      </c>
      <c r="E45" s="79" t="s">
        <v>1632</v>
      </c>
      <c r="F45" s="79" t="s">
        <v>4150</v>
      </c>
      <c r="G45" s="79" t="s">
        <v>4149</v>
      </c>
      <c r="H45" s="79" t="s">
        <v>4149</v>
      </c>
      <c r="I45" s="80" t="s">
        <v>4149</v>
      </c>
      <c r="J45" s="79" t="s">
        <v>4149</v>
      </c>
      <c r="K45" s="80" t="s">
        <v>4149</v>
      </c>
      <c r="L45" s="80" t="s">
        <v>4149</v>
      </c>
      <c r="M45" s="80" t="s">
        <v>4149</v>
      </c>
      <c r="N45" s="80" t="s">
        <v>4149</v>
      </c>
    </row>
    <row r="46" spans="1:14" s="81" customFormat="1" ht="25.5" x14ac:dyDescent="0.25">
      <c r="A46" s="77" t="s">
        <v>6</v>
      </c>
      <c r="B46" s="82" t="s">
        <v>3258</v>
      </c>
      <c r="C46" s="83" t="s">
        <v>4165</v>
      </c>
      <c r="D46" s="83" t="s">
        <v>4166</v>
      </c>
      <c r="E46" s="79" t="s">
        <v>1633</v>
      </c>
      <c r="F46" s="79" t="s">
        <v>4151</v>
      </c>
      <c r="G46" s="79" t="s">
        <v>4149</v>
      </c>
      <c r="H46" s="79" t="s">
        <v>4149</v>
      </c>
      <c r="I46" s="80" t="s">
        <v>4149</v>
      </c>
      <c r="J46" s="79" t="s">
        <v>4149</v>
      </c>
      <c r="K46" s="80" t="s">
        <v>4149</v>
      </c>
      <c r="L46" s="80" t="s">
        <v>4149</v>
      </c>
      <c r="M46" s="80" t="s">
        <v>4149</v>
      </c>
      <c r="N46" s="79" t="s">
        <v>4147</v>
      </c>
    </row>
    <row r="47" spans="1:14" s="81" customFormat="1" ht="81.599999999999994" customHeight="1" x14ac:dyDescent="0.25">
      <c r="A47" s="77" t="s">
        <v>7</v>
      </c>
      <c r="B47" s="82" t="s">
        <v>1955</v>
      </c>
      <c r="C47" s="83" t="s">
        <v>1639</v>
      </c>
      <c r="D47" s="40" t="s">
        <v>4202</v>
      </c>
      <c r="E47" s="79" t="s">
        <v>1633</v>
      </c>
      <c r="F47" s="79" t="s">
        <v>4151</v>
      </c>
      <c r="G47" s="79" t="s">
        <v>4152</v>
      </c>
      <c r="H47" s="79" t="s">
        <v>4152</v>
      </c>
      <c r="I47" s="80" t="s">
        <v>4152</v>
      </c>
      <c r="J47" s="79" t="s">
        <v>4152</v>
      </c>
      <c r="K47" s="80" t="s">
        <v>4152</v>
      </c>
      <c r="L47" s="80" t="s">
        <v>4152</v>
      </c>
      <c r="M47" s="80" t="s">
        <v>4152</v>
      </c>
      <c r="N47" s="79" t="s">
        <v>4152</v>
      </c>
    </row>
    <row r="48" spans="1:14" s="81" customFormat="1" ht="100.5" customHeight="1" x14ac:dyDescent="0.25">
      <c r="A48" s="77" t="s">
        <v>7</v>
      </c>
      <c r="B48" s="82" t="s">
        <v>1956</v>
      </c>
      <c r="C48" s="83" t="s">
        <v>4167</v>
      </c>
      <c r="D48" s="83" t="s">
        <v>4168</v>
      </c>
      <c r="E48" s="79" t="s">
        <v>1633</v>
      </c>
      <c r="F48" s="79" t="s">
        <v>4151</v>
      </c>
      <c r="G48" s="79" t="s">
        <v>4152</v>
      </c>
      <c r="H48" s="79" t="s">
        <v>4152</v>
      </c>
      <c r="I48" s="80" t="s">
        <v>4152</v>
      </c>
      <c r="J48" s="79" t="s">
        <v>4152</v>
      </c>
      <c r="K48" s="80" t="s">
        <v>4152</v>
      </c>
      <c r="L48" s="80" t="s">
        <v>4152</v>
      </c>
      <c r="M48" s="80" t="s">
        <v>4152</v>
      </c>
      <c r="N48" s="79" t="s">
        <v>4152</v>
      </c>
    </row>
    <row r="49" spans="1:14" s="81" customFormat="1" ht="69.75" customHeight="1" x14ac:dyDescent="0.25">
      <c r="A49" s="77" t="s">
        <v>7</v>
      </c>
      <c r="B49" s="82" t="s">
        <v>1957</v>
      </c>
      <c r="C49" s="78" t="s">
        <v>4165</v>
      </c>
      <c r="D49" s="78" t="s">
        <v>4169</v>
      </c>
      <c r="E49" s="80" t="s">
        <v>1633</v>
      </c>
      <c r="F49" s="79" t="s">
        <v>4151</v>
      </c>
      <c r="G49" s="80" t="s">
        <v>4152</v>
      </c>
      <c r="H49" s="79" t="s">
        <v>4152</v>
      </c>
      <c r="I49" s="80" t="s">
        <v>4152</v>
      </c>
      <c r="J49" s="79" t="s">
        <v>4152</v>
      </c>
      <c r="K49" s="80" t="s">
        <v>4152</v>
      </c>
      <c r="L49" s="80" t="s">
        <v>4152</v>
      </c>
      <c r="M49" s="80" t="s">
        <v>4152</v>
      </c>
      <c r="N49" s="79" t="s">
        <v>4152</v>
      </c>
    </row>
    <row r="50" spans="1:14" s="81" customFormat="1" ht="83.25" customHeight="1" x14ac:dyDescent="0.25">
      <c r="A50" s="77" t="s">
        <v>1316</v>
      </c>
      <c r="B50" s="82" t="s">
        <v>3257</v>
      </c>
      <c r="C50" s="83" t="s">
        <v>4167</v>
      </c>
      <c r="D50" s="83" t="s">
        <v>4170</v>
      </c>
      <c r="E50" s="79" t="s">
        <v>4153</v>
      </c>
      <c r="F50" s="79" t="s">
        <v>4150</v>
      </c>
      <c r="G50" s="80" t="s">
        <v>4149</v>
      </c>
      <c r="H50" s="79" t="s">
        <v>4149</v>
      </c>
      <c r="I50" s="80" t="s">
        <v>4149</v>
      </c>
      <c r="J50" s="79" t="s">
        <v>4149</v>
      </c>
      <c r="K50" s="80" t="s">
        <v>4149</v>
      </c>
      <c r="L50" s="80" t="s">
        <v>4149</v>
      </c>
      <c r="M50" s="80" t="s">
        <v>4149</v>
      </c>
      <c r="N50" s="79" t="s">
        <v>4149</v>
      </c>
    </row>
    <row r="51" spans="1:14" s="81" customFormat="1" ht="46.5" customHeight="1" x14ac:dyDescent="0.25">
      <c r="A51" s="77" t="s">
        <v>1316</v>
      </c>
      <c r="B51" s="82" t="s">
        <v>1959</v>
      </c>
      <c r="C51" s="83" t="s">
        <v>4165</v>
      </c>
      <c r="D51" s="83" t="s">
        <v>4171</v>
      </c>
      <c r="E51" s="79" t="s">
        <v>1633</v>
      </c>
      <c r="F51" s="79" t="s">
        <v>4151</v>
      </c>
      <c r="G51" s="79" t="s">
        <v>4149</v>
      </c>
      <c r="H51" s="79" t="s">
        <v>4149</v>
      </c>
      <c r="I51" s="80" t="s">
        <v>4149</v>
      </c>
      <c r="J51" s="79" t="s">
        <v>4149</v>
      </c>
      <c r="K51" s="80" t="s">
        <v>4149</v>
      </c>
      <c r="L51" s="80" t="s">
        <v>4149</v>
      </c>
      <c r="M51" s="80" t="s">
        <v>4149</v>
      </c>
      <c r="N51" s="79" t="s">
        <v>4147</v>
      </c>
    </row>
    <row r="52" spans="1:14" s="81" customFormat="1" ht="63.75" x14ac:dyDescent="0.25">
      <c r="A52" s="77" t="s">
        <v>1316</v>
      </c>
      <c r="B52" s="82" t="s">
        <v>1960</v>
      </c>
      <c r="C52" s="83" t="s">
        <v>4165</v>
      </c>
      <c r="D52" s="83" t="s">
        <v>4172</v>
      </c>
      <c r="E52" s="79" t="s">
        <v>5473</v>
      </c>
      <c r="F52" s="79" t="s">
        <v>4151</v>
      </c>
      <c r="G52" s="79" t="s">
        <v>4149</v>
      </c>
      <c r="H52" s="79" t="s">
        <v>4149</v>
      </c>
      <c r="I52" s="80" t="s">
        <v>4149</v>
      </c>
      <c r="J52" s="79" t="s">
        <v>4149</v>
      </c>
      <c r="K52" s="80" t="s">
        <v>4149</v>
      </c>
      <c r="L52" s="80" t="s">
        <v>4149</v>
      </c>
      <c r="M52" s="80" t="s">
        <v>4149</v>
      </c>
      <c r="N52" s="79" t="s">
        <v>4147</v>
      </c>
    </row>
    <row r="53" spans="1:14" s="81" customFormat="1" ht="93" customHeight="1" x14ac:dyDescent="0.25">
      <c r="A53" s="85" t="s">
        <v>8</v>
      </c>
      <c r="B53" s="82" t="s">
        <v>1968</v>
      </c>
      <c r="C53" s="83" t="s">
        <v>1639</v>
      </c>
      <c r="D53" s="40" t="s">
        <v>4207</v>
      </c>
      <c r="E53" s="79" t="s">
        <v>1633</v>
      </c>
      <c r="F53" s="79" t="s">
        <v>4150</v>
      </c>
      <c r="G53" s="79" t="s">
        <v>4149</v>
      </c>
      <c r="H53" s="79" t="s">
        <v>4149</v>
      </c>
      <c r="I53" s="80" t="s">
        <v>4149</v>
      </c>
      <c r="J53" s="79" t="s">
        <v>4149</v>
      </c>
      <c r="K53" s="80" t="s">
        <v>4149</v>
      </c>
      <c r="L53" s="80" t="s">
        <v>4149</v>
      </c>
      <c r="M53" s="80" t="s">
        <v>4149</v>
      </c>
      <c r="N53" s="79" t="s">
        <v>4149</v>
      </c>
    </row>
    <row r="54" spans="1:14" s="81" customFormat="1" ht="55.5" customHeight="1" x14ac:dyDescent="0.25">
      <c r="A54" s="85" t="s">
        <v>1925</v>
      </c>
      <c r="B54" s="82" t="s">
        <v>3062</v>
      </c>
      <c r="C54" s="78" t="s">
        <v>4167</v>
      </c>
      <c r="D54" s="40" t="s">
        <v>5547</v>
      </c>
      <c r="E54" s="79" t="s">
        <v>1633</v>
      </c>
      <c r="F54" s="79" t="s">
        <v>4150</v>
      </c>
      <c r="G54" s="79" t="s">
        <v>4149</v>
      </c>
      <c r="H54" s="79" t="s">
        <v>4149</v>
      </c>
      <c r="I54" s="80" t="s">
        <v>4149</v>
      </c>
      <c r="J54" s="79" t="s">
        <v>4149</v>
      </c>
      <c r="K54" s="80" t="s">
        <v>4149</v>
      </c>
      <c r="L54" s="80" t="s">
        <v>4149</v>
      </c>
      <c r="M54" s="80" t="s">
        <v>4149</v>
      </c>
      <c r="N54" s="79" t="s">
        <v>4149</v>
      </c>
    </row>
    <row r="55" spans="1:14" s="81" customFormat="1" ht="327" customHeight="1" x14ac:dyDescent="0.25">
      <c r="A55" s="85" t="s">
        <v>3061</v>
      </c>
      <c r="B55" s="87" t="s">
        <v>3060</v>
      </c>
      <c r="C55" s="78" t="s">
        <v>4165</v>
      </c>
      <c r="D55" s="40" t="s">
        <v>5548</v>
      </c>
      <c r="E55" s="79" t="s">
        <v>5474</v>
      </c>
      <c r="F55" s="79" t="s">
        <v>4151</v>
      </c>
      <c r="G55" s="79" t="s">
        <v>4173</v>
      </c>
      <c r="H55" s="79" t="s">
        <v>4173</v>
      </c>
      <c r="I55" s="79" t="s">
        <v>4173</v>
      </c>
      <c r="J55" s="79" t="s">
        <v>4173</v>
      </c>
      <c r="K55" s="79" t="s">
        <v>4173</v>
      </c>
      <c r="L55" s="79" t="s">
        <v>4173</v>
      </c>
      <c r="M55" s="79" t="s">
        <v>4173</v>
      </c>
      <c r="N55" s="79" t="s">
        <v>4152</v>
      </c>
    </row>
    <row r="56" spans="1:14" s="81" customFormat="1" ht="96" customHeight="1" x14ac:dyDescent="0.25">
      <c r="A56" s="77" t="s">
        <v>1569</v>
      </c>
      <c r="B56" s="82" t="s">
        <v>3259</v>
      </c>
      <c r="C56" s="83" t="s">
        <v>4174</v>
      </c>
      <c r="D56" s="83" t="s">
        <v>4175</v>
      </c>
      <c r="E56" s="80" t="s">
        <v>1632</v>
      </c>
      <c r="F56" s="79" t="s">
        <v>4151</v>
      </c>
      <c r="G56" s="79" t="s">
        <v>4157</v>
      </c>
      <c r="H56" s="79" t="s">
        <v>4149</v>
      </c>
      <c r="I56" s="79" t="s">
        <v>4157</v>
      </c>
      <c r="J56" s="79" t="s">
        <v>4157</v>
      </c>
      <c r="K56" s="79" t="s">
        <v>4157</v>
      </c>
      <c r="L56" s="79" t="s">
        <v>4157</v>
      </c>
      <c r="M56" s="79" t="s">
        <v>4157</v>
      </c>
      <c r="N56" s="79" t="s">
        <v>4157</v>
      </c>
    </row>
    <row r="57" spans="1:14" s="81" customFormat="1" ht="25.5" x14ac:dyDescent="0.25">
      <c r="A57" s="77" t="s">
        <v>1569</v>
      </c>
      <c r="B57" s="82" t="s">
        <v>1945</v>
      </c>
      <c r="C57" s="78" t="s">
        <v>4176</v>
      </c>
      <c r="D57" s="90" t="s">
        <v>5477</v>
      </c>
      <c r="E57" s="80" t="s">
        <v>1632</v>
      </c>
      <c r="F57" s="79" t="s">
        <v>4151</v>
      </c>
      <c r="G57" s="79" t="s">
        <v>4157</v>
      </c>
      <c r="H57" s="79" t="s">
        <v>4149</v>
      </c>
      <c r="I57" s="79" t="s">
        <v>4157</v>
      </c>
      <c r="J57" s="79" t="s">
        <v>4157</v>
      </c>
      <c r="K57" s="79" t="s">
        <v>4157</v>
      </c>
      <c r="L57" s="79" t="s">
        <v>4157</v>
      </c>
      <c r="M57" s="79" t="s">
        <v>4157</v>
      </c>
      <c r="N57" s="79" t="s">
        <v>4157</v>
      </c>
    </row>
    <row r="58" spans="1:14" s="81" customFormat="1" ht="31.5" customHeight="1" x14ac:dyDescent="0.25">
      <c r="A58" s="77" t="s">
        <v>1971</v>
      </c>
      <c r="B58" s="85" t="s">
        <v>1970</v>
      </c>
      <c r="C58" s="78" t="s">
        <v>1639</v>
      </c>
      <c r="D58" s="88" t="s">
        <v>4203</v>
      </c>
      <c r="E58" s="79" t="s">
        <v>1632</v>
      </c>
      <c r="F58" s="79" t="s">
        <v>4150</v>
      </c>
      <c r="G58" s="79" t="s">
        <v>4157</v>
      </c>
      <c r="H58" s="79" t="s">
        <v>4157</v>
      </c>
      <c r="I58" s="80" t="s">
        <v>4147</v>
      </c>
      <c r="J58" s="79" t="s">
        <v>4149</v>
      </c>
      <c r="K58" s="80" t="s">
        <v>4147</v>
      </c>
      <c r="L58" s="79" t="s">
        <v>4157</v>
      </c>
      <c r="M58" s="79" t="s">
        <v>4157</v>
      </c>
      <c r="N58" s="79" t="s">
        <v>4157</v>
      </c>
    </row>
    <row r="59" spans="1:14" s="81" customFormat="1" ht="310.89999999999998" customHeight="1" x14ac:dyDescent="0.25">
      <c r="A59" s="77" t="s">
        <v>1971</v>
      </c>
      <c r="B59" s="82" t="s">
        <v>1994</v>
      </c>
      <c r="C59" s="78" t="s">
        <v>1639</v>
      </c>
      <c r="D59" s="88" t="s">
        <v>4204</v>
      </c>
      <c r="E59" s="79" t="s">
        <v>1632</v>
      </c>
      <c r="F59" s="79" t="s">
        <v>4151</v>
      </c>
      <c r="G59" s="79" t="s">
        <v>4147</v>
      </c>
      <c r="H59" s="79" t="s">
        <v>4147</v>
      </c>
      <c r="I59" s="80" t="s">
        <v>4147</v>
      </c>
      <c r="J59" s="79" t="s">
        <v>4149</v>
      </c>
      <c r="K59" s="80" t="s">
        <v>4149</v>
      </c>
      <c r="L59" s="80" t="s">
        <v>4147</v>
      </c>
      <c r="M59" s="80" t="s">
        <v>4147</v>
      </c>
      <c r="N59" s="79" t="s">
        <v>4147</v>
      </c>
    </row>
    <row r="60" spans="1:14" s="81" customFormat="1" ht="310.14999999999998" customHeight="1" x14ac:dyDescent="0.25">
      <c r="A60" s="77" t="s">
        <v>1971</v>
      </c>
      <c r="B60" s="82" t="s">
        <v>1995</v>
      </c>
      <c r="C60" s="78" t="s">
        <v>1639</v>
      </c>
      <c r="D60" s="88" t="s">
        <v>4205</v>
      </c>
      <c r="E60" s="79" t="s">
        <v>1632</v>
      </c>
      <c r="F60" s="79" t="s">
        <v>4151</v>
      </c>
      <c r="G60" s="79" t="s">
        <v>4147</v>
      </c>
      <c r="H60" s="79" t="s">
        <v>4147</v>
      </c>
      <c r="I60" s="80" t="s">
        <v>4147</v>
      </c>
      <c r="J60" s="79" t="s">
        <v>4149</v>
      </c>
      <c r="K60" s="80" t="s">
        <v>4149</v>
      </c>
      <c r="L60" s="80" t="s">
        <v>4147</v>
      </c>
      <c r="M60" s="80" t="s">
        <v>4147</v>
      </c>
      <c r="N60" s="79" t="s">
        <v>4147</v>
      </c>
    </row>
    <row r="61" spans="1:14" s="81" customFormat="1" ht="29.25" customHeight="1" x14ac:dyDescent="0.25">
      <c r="A61" s="77" t="s">
        <v>1971</v>
      </c>
      <c r="B61" s="82" t="s">
        <v>1972</v>
      </c>
      <c r="C61" s="78" t="s">
        <v>1640</v>
      </c>
      <c r="D61" s="78" t="s">
        <v>4177</v>
      </c>
      <c r="E61" s="79" t="s">
        <v>1632</v>
      </c>
      <c r="F61" s="79" t="s">
        <v>4151</v>
      </c>
      <c r="G61" s="79" t="s">
        <v>4157</v>
      </c>
      <c r="H61" s="79" t="s">
        <v>4157</v>
      </c>
      <c r="I61" s="79" t="s">
        <v>4157</v>
      </c>
      <c r="J61" s="79" t="s">
        <v>4157</v>
      </c>
      <c r="K61" s="80" t="s">
        <v>4149</v>
      </c>
      <c r="L61" s="79" t="s">
        <v>4157</v>
      </c>
      <c r="M61" s="79" t="s">
        <v>4157</v>
      </c>
      <c r="N61" s="79" t="s">
        <v>4157</v>
      </c>
    </row>
    <row r="62" spans="1:14" s="81" customFormat="1" ht="41.25" customHeight="1" x14ac:dyDescent="0.25">
      <c r="A62" s="77" t="s">
        <v>1926</v>
      </c>
      <c r="B62" s="82" t="s">
        <v>2560</v>
      </c>
      <c r="C62" s="88" t="s">
        <v>1640</v>
      </c>
      <c r="D62" s="78" t="s">
        <v>4178</v>
      </c>
      <c r="E62" s="80" t="s">
        <v>1632</v>
      </c>
      <c r="F62" s="79" t="s">
        <v>1633</v>
      </c>
      <c r="G62" s="80" t="s">
        <v>4147</v>
      </c>
      <c r="H62" s="79" t="s">
        <v>4147</v>
      </c>
      <c r="I62" s="79" t="s">
        <v>4157</v>
      </c>
      <c r="J62" s="79" t="s">
        <v>4157</v>
      </c>
      <c r="K62" s="79" t="s">
        <v>4157</v>
      </c>
      <c r="L62" s="79" t="s">
        <v>4157</v>
      </c>
      <c r="M62" s="79" t="s">
        <v>4157</v>
      </c>
      <c r="N62" s="79" t="s">
        <v>4157</v>
      </c>
    </row>
    <row r="63" spans="1:14" s="81" customFormat="1" ht="25.5" x14ac:dyDescent="0.25">
      <c r="A63" s="77" t="s">
        <v>1926</v>
      </c>
      <c r="B63" s="82" t="s">
        <v>1944</v>
      </c>
      <c r="C63" s="78" t="s">
        <v>1640</v>
      </c>
      <c r="D63" s="78" t="s">
        <v>4179</v>
      </c>
      <c r="E63" s="80" t="s">
        <v>1632</v>
      </c>
      <c r="F63" s="79" t="s">
        <v>1633</v>
      </c>
      <c r="G63" s="80" t="s">
        <v>4152</v>
      </c>
      <c r="H63" s="79" t="s">
        <v>4152</v>
      </c>
      <c r="I63" s="79" t="s">
        <v>4157</v>
      </c>
      <c r="J63" s="79" t="s">
        <v>4157</v>
      </c>
      <c r="K63" s="79" t="s">
        <v>4157</v>
      </c>
      <c r="L63" s="79" t="s">
        <v>4157</v>
      </c>
      <c r="M63" s="79" t="s">
        <v>4157</v>
      </c>
      <c r="N63" s="79" t="s">
        <v>4157</v>
      </c>
    </row>
    <row r="64" spans="1:14" s="81" customFormat="1" ht="25.5" x14ac:dyDescent="0.25">
      <c r="A64" s="77" t="s">
        <v>11</v>
      </c>
      <c r="B64" s="82" t="s">
        <v>1961</v>
      </c>
      <c r="C64" s="78" t="s">
        <v>1640</v>
      </c>
      <c r="D64" s="90" t="s">
        <v>5531</v>
      </c>
      <c r="E64" s="79" t="s">
        <v>1632</v>
      </c>
      <c r="F64" s="79" t="s">
        <v>1633</v>
      </c>
      <c r="G64" s="79" t="s">
        <v>4147</v>
      </c>
      <c r="H64" s="79" t="s">
        <v>4147</v>
      </c>
      <c r="I64" s="80" t="s">
        <v>4147</v>
      </c>
      <c r="J64" s="79" t="s">
        <v>4147</v>
      </c>
      <c r="K64" s="80" t="s">
        <v>4147</v>
      </c>
      <c r="L64" s="80" t="s">
        <v>4147</v>
      </c>
      <c r="M64" s="80" t="s">
        <v>4147</v>
      </c>
      <c r="N64" s="79" t="s">
        <v>4147</v>
      </c>
    </row>
    <row r="65" spans="1:14" s="81" customFormat="1" ht="25.5" x14ac:dyDescent="0.25">
      <c r="A65" s="77" t="s">
        <v>11</v>
      </c>
      <c r="B65" s="82" t="s">
        <v>1962</v>
      </c>
      <c r="C65" s="83" t="s">
        <v>1640</v>
      </c>
      <c r="D65" s="90" t="s">
        <v>5532</v>
      </c>
      <c r="E65" s="79" t="s">
        <v>1632</v>
      </c>
      <c r="F65" s="79" t="s">
        <v>1633</v>
      </c>
      <c r="G65" s="79" t="s">
        <v>4147</v>
      </c>
      <c r="H65" s="79" t="s">
        <v>4147</v>
      </c>
      <c r="I65" s="80" t="s">
        <v>4147</v>
      </c>
      <c r="J65" s="79" t="s">
        <v>4147</v>
      </c>
      <c r="K65" s="80" t="s">
        <v>4147</v>
      </c>
      <c r="L65" s="80" t="s">
        <v>4147</v>
      </c>
      <c r="M65" s="80" t="s">
        <v>4147</v>
      </c>
      <c r="N65" s="79" t="s">
        <v>4147</v>
      </c>
    </row>
    <row r="66" spans="1:14" s="81" customFormat="1" ht="25.5" x14ac:dyDescent="0.25">
      <c r="A66" s="77" t="s">
        <v>11</v>
      </c>
      <c r="B66" s="82" t="s">
        <v>1963</v>
      </c>
      <c r="C66" s="83" t="s">
        <v>1640</v>
      </c>
      <c r="D66" s="83" t="s">
        <v>4180</v>
      </c>
      <c r="E66" s="79" t="s">
        <v>1632</v>
      </c>
      <c r="F66" s="79" t="s">
        <v>1633</v>
      </c>
      <c r="G66" s="79" t="s">
        <v>4147</v>
      </c>
      <c r="H66" s="79" t="s">
        <v>4147</v>
      </c>
      <c r="I66" s="80" t="s">
        <v>4147</v>
      </c>
      <c r="J66" s="79" t="s">
        <v>4147</v>
      </c>
      <c r="K66" s="80" t="s">
        <v>4147</v>
      </c>
      <c r="L66" s="80" t="s">
        <v>4147</v>
      </c>
      <c r="M66" s="80" t="s">
        <v>4147</v>
      </c>
      <c r="N66" s="79" t="s">
        <v>4147</v>
      </c>
    </row>
    <row r="67" spans="1:14" s="81" customFormat="1" x14ac:dyDescent="0.25">
      <c r="A67" s="77" t="s">
        <v>11</v>
      </c>
      <c r="B67" s="82" t="s">
        <v>1964</v>
      </c>
      <c r="C67" s="83" t="s">
        <v>1639</v>
      </c>
      <c r="D67" s="90" t="s">
        <v>5478</v>
      </c>
      <c r="E67" s="80" t="s">
        <v>1632</v>
      </c>
      <c r="F67" s="79" t="s">
        <v>1633</v>
      </c>
      <c r="G67" s="80" t="s">
        <v>4147</v>
      </c>
      <c r="H67" s="79" t="s">
        <v>4147</v>
      </c>
      <c r="I67" s="80" t="s">
        <v>4147</v>
      </c>
      <c r="J67" s="79" t="s">
        <v>4147</v>
      </c>
      <c r="K67" s="80" t="s">
        <v>4147</v>
      </c>
      <c r="L67" s="80" t="s">
        <v>4147</v>
      </c>
      <c r="M67" s="80" t="s">
        <v>4147</v>
      </c>
      <c r="N67" s="79" t="s">
        <v>4147</v>
      </c>
    </row>
    <row r="68" spans="1:14" s="81" customFormat="1" x14ac:dyDescent="0.25">
      <c r="A68" s="77" t="s">
        <v>11</v>
      </c>
      <c r="B68" s="82" t="s">
        <v>1965</v>
      </c>
      <c r="C68" s="78" t="s">
        <v>1639</v>
      </c>
      <c r="D68" s="90" t="s">
        <v>5533</v>
      </c>
      <c r="E68" s="79" t="s">
        <v>1632</v>
      </c>
      <c r="F68" s="79" t="s">
        <v>1633</v>
      </c>
      <c r="G68" s="79" t="s">
        <v>4147</v>
      </c>
      <c r="H68" s="79" t="s">
        <v>4147</v>
      </c>
      <c r="I68" s="80" t="s">
        <v>4147</v>
      </c>
      <c r="J68" s="79" t="s">
        <v>4147</v>
      </c>
      <c r="K68" s="80" t="s">
        <v>4147</v>
      </c>
      <c r="L68" s="80" t="s">
        <v>4147</v>
      </c>
      <c r="M68" s="80" t="s">
        <v>4147</v>
      </c>
      <c r="N68" s="79" t="s">
        <v>4147</v>
      </c>
    </row>
    <row r="69" spans="1:14" s="81" customFormat="1" ht="25.5" x14ac:dyDescent="0.25">
      <c r="A69" s="77" t="s">
        <v>2527</v>
      </c>
      <c r="B69" s="82" t="s">
        <v>2526</v>
      </c>
      <c r="C69" s="86" t="s">
        <v>1639</v>
      </c>
      <c r="D69" s="40" t="s">
        <v>4206</v>
      </c>
      <c r="E69" s="79" t="s">
        <v>1632</v>
      </c>
      <c r="F69" s="79" t="s">
        <v>4151</v>
      </c>
      <c r="G69" s="79" t="s">
        <v>4157</v>
      </c>
      <c r="H69" s="79" t="s">
        <v>4157</v>
      </c>
      <c r="I69" s="80" t="s">
        <v>4147</v>
      </c>
      <c r="J69" s="79" t="s">
        <v>4157</v>
      </c>
      <c r="K69" s="79" t="s">
        <v>4157</v>
      </c>
      <c r="L69" s="80" t="s">
        <v>4147</v>
      </c>
      <c r="M69" s="80" t="s">
        <v>4147</v>
      </c>
      <c r="N69" s="79" t="s">
        <v>4149</v>
      </c>
    </row>
    <row r="70" spans="1:14" s="81" customFormat="1" ht="25.5" x14ac:dyDescent="0.25">
      <c r="A70" s="77" t="s">
        <v>2527</v>
      </c>
      <c r="B70" s="82" t="s">
        <v>4196</v>
      </c>
      <c r="C70" s="86" t="s">
        <v>1639</v>
      </c>
      <c r="D70" s="90" t="s">
        <v>5472</v>
      </c>
      <c r="E70" s="79" t="s">
        <v>1632</v>
      </c>
      <c r="F70" s="79" t="s">
        <v>1633</v>
      </c>
      <c r="G70" s="79" t="s">
        <v>4157</v>
      </c>
      <c r="H70" s="79" t="s">
        <v>4157</v>
      </c>
      <c r="I70" s="80" t="s">
        <v>4147</v>
      </c>
      <c r="J70" s="79" t="s">
        <v>4157</v>
      </c>
      <c r="K70" s="79" t="s">
        <v>4157</v>
      </c>
      <c r="L70" s="37" t="s">
        <v>4147</v>
      </c>
      <c r="M70" s="37" t="s">
        <v>4147</v>
      </c>
      <c r="N70" s="79" t="s">
        <v>4147</v>
      </c>
    </row>
    <row r="71" spans="1:14" s="81" customFormat="1" ht="42.75" customHeight="1" x14ac:dyDescent="0.25">
      <c r="A71" s="77" t="s">
        <v>2527</v>
      </c>
      <c r="B71" s="82" t="s">
        <v>3231</v>
      </c>
      <c r="C71" s="86" t="s">
        <v>1640</v>
      </c>
      <c r="D71" s="83" t="s">
        <v>4181</v>
      </c>
      <c r="E71" s="79" t="s">
        <v>1633</v>
      </c>
      <c r="F71" s="79" t="s">
        <v>4151</v>
      </c>
      <c r="G71" s="79" t="s">
        <v>4157</v>
      </c>
      <c r="H71" s="79" t="s">
        <v>4157</v>
      </c>
      <c r="I71" s="80" t="s">
        <v>4147</v>
      </c>
      <c r="J71" s="79" t="s">
        <v>4157</v>
      </c>
      <c r="K71" s="79" t="s">
        <v>4157</v>
      </c>
      <c r="L71" s="80" t="s">
        <v>4147</v>
      </c>
      <c r="M71" s="80" t="s">
        <v>4147</v>
      </c>
      <c r="N71" s="79" t="s">
        <v>4149</v>
      </c>
    </row>
  </sheetData>
  <mergeCells count="2">
    <mergeCell ref="A25:N25"/>
    <mergeCell ref="A29:N29"/>
  </mergeCells>
  <pageMargins left="0.7" right="0.7" top="0.75" bottom="0.75" header="0.3" footer="0.3"/>
  <pageSetup orientation="portrait" horizontalDpi="200" verticalDpi="200" r:id="rId1"/>
  <headerFooter>
    <oddHeader>&amp;L&amp;"Calibri"&amp;10&amp;K000000 Sensitivity Label: CGIF Internal - Third Party&amp;1#_x000D_</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AA73E-8658-43BC-9798-A0B8B7AE4A2F}">
  <sheetPr>
    <tabColor rgb="FF7030A0"/>
  </sheetPr>
  <dimension ref="A1:A3"/>
  <sheetViews>
    <sheetView workbookViewId="0"/>
  </sheetViews>
  <sheetFormatPr defaultColWidth="8.7109375" defaultRowHeight="15" x14ac:dyDescent="0.25"/>
  <cols>
    <col min="1" max="1" width="22.42578125" customWidth="1"/>
  </cols>
  <sheetData>
    <row r="1" spans="1:1" x14ac:dyDescent="0.25">
      <c r="A1" s="9" t="s">
        <v>3241</v>
      </c>
    </row>
    <row r="2" spans="1:1" x14ac:dyDescent="0.25">
      <c r="A2" s="8" t="s">
        <v>3243</v>
      </c>
    </row>
    <row r="3" spans="1:1" x14ac:dyDescent="0.25">
      <c r="A3" s="89"/>
    </row>
  </sheetData>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5AF4-20FF-474B-AB7C-3D1BF2BEC690}">
  <sheetPr>
    <tabColor rgb="FF7030A0"/>
  </sheetPr>
  <dimension ref="A1:BH1000"/>
  <sheetViews>
    <sheetView zoomScaleNormal="100" workbookViewId="0">
      <pane ySplit="2" topLeftCell="A3" activePane="bottomLeft" state="frozen"/>
      <selection activeCell="F1" sqref="F1"/>
      <selection pane="bottomLeft" sqref="A1:F1"/>
    </sheetView>
  </sheetViews>
  <sheetFormatPr defaultColWidth="8.7109375" defaultRowHeight="15" x14ac:dyDescent="0.25"/>
  <cols>
    <col min="1" max="1" width="19.42578125" style="52" customWidth="1"/>
    <col min="2" max="2" width="23.5703125" customWidth="1"/>
    <col min="3" max="7" width="19" style="52" customWidth="1"/>
    <col min="8" max="8" width="16.5703125" style="52" customWidth="1"/>
    <col min="9" max="10" width="19" style="52" customWidth="1"/>
    <col min="11" max="11" width="15.5703125" style="52" customWidth="1"/>
    <col min="12" max="12" width="17.5703125" style="52" customWidth="1"/>
    <col min="13" max="17" width="19" style="52" customWidth="1"/>
    <col min="18" max="18" width="19" style="66" customWidth="1"/>
    <col min="19" max="19" width="19" style="52" customWidth="1"/>
    <col min="20" max="20" width="19" style="66" customWidth="1"/>
    <col min="21" max="23" width="19" style="52" customWidth="1"/>
    <col min="24" max="24" width="19" style="66" customWidth="1"/>
    <col min="25" max="25" width="37.42578125" style="52" customWidth="1"/>
    <col min="26" max="44" width="17.42578125" style="52" customWidth="1"/>
    <col min="45" max="45" width="41.7109375" style="52" bestFit="1" customWidth="1"/>
    <col min="46" max="57" width="19" style="52" customWidth="1"/>
    <col min="58" max="59" width="18" style="52" customWidth="1"/>
    <col min="60" max="60" width="17.42578125" style="52" customWidth="1"/>
    <col min="61" max="16384" width="8.7109375" style="52"/>
  </cols>
  <sheetData>
    <row r="1" spans="1:60" ht="15.75" customHeight="1" x14ac:dyDescent="0.25">
      <c r="A1" s="95" t="s">
        <v>2</v>
      </c>
      <c r="B1" s="96"/>
      <c r="C1" s="96"/>
      <c r="D1" s="96"/>
      <c r="E1" s="96"/>
      <c r="F1" s="97"/>
      <c r="G1" s="98" t="s">
        <v>3</v>
      </c>
      <c r="H1" s="99"/>
      <c r="I1" s="99"/>
      <c r="J1" s="100"/>
      <c r="K1" s="93" t="s">
        <v>4</v>
      </c>
      <c r="L1" s="101"/>
      <c r="M1" s="98" t="s">
        <v>5</v>
      </c>
      <c r="N1" s="100"/>
      <c r="O1" s="45" t="s">
        <v>9</v>
      </c>
      <c r="P1" s="46" t="s">
        <v>6</v>
      </c>
      <c r="Q1" s="98" t="s">
        <v>7</v>
      </c>
      <c r="R1" s="99"/>
      <c r="S1" s="100"/>
      <c r="T1" s="47"/>
      <c r="U1" s="48" t="s">
        <v>1316</v>
      </c>
      <c r="V1" s="48"/>
      <c r="W1" s="49" t="s">
        <v>8</v>
      </c>
      <c r="X1" s="50" t="s">
        <v>1925</v>
      </c>
      <c r="Y1" s="51" t="s">
        <v>3058</v>
      </c>
      <c r="Z1" s="45"/>
      <c r="AA1" s="45"/>
      <c r="AB1" s="45"/>
      <c r="AC1" s="45"/>
      <c r="AD1" s="45" t="s">
        <v>3055</v>
      </c>
      <c r="AE1" s="45"/>
      <c r="AF1" s="45"/>
      <c r="AG1" s="45"/>
      <c r="AH1" s="45"/>
      <c r="AI1" s="45" t="s">
        <v>3056</v>
      </c>
      <c r="AJ1" s="45"/>
      <c r="AK1" s="45"/>
      <c r="AL1" s="45"/>
      <c r="AM1" s="45"/>
      <c r="AN1" s="45" t="s">
        <v>3057</v>
      </c>
      <c r="AO1" s="45"/>
      <c r="AP1" s="45"/>
      <c r="AQ1" s="45"/>
      <c r="AR1" s="45"/>
      <c r="AS1" s="104" t="s">
        <v>1569</v>
      </c>
      <c r="AT1" s="102"/>
      <c r="AU1" s="102" t="s">
        <v>1971</v>
      </c>
      <c r="AV1" s="102"/>
      <c r="AW1" s="102"/>
      <c r="AX1" s="102"/>
      <c r="AY1" s="102" t="s">
        <v>1926</v>
      </c>
      <c r="AZ1" s="103"/>
      <c r="BA1" s="98" t="s">
        <v>11</v>
      </c>
      <c r="BB1" s="99"/>
      <c r="BC1" s="99"/>
      <c r="BD1" s="99"/>
      <c r="BE1" s="100"/>
      <c r="BF1" s="93" t="s">
        <v>2527</v>
      </c>
      <c r="BG1" s="94"/>
      <c r="BH1" s="94"/>
    </row>
    <row r="2" spans="1:60" s="61" customFormat="1" ht="60" x14ac:dyDescent="0.25">
      <c r="A2" s="53" t="s">
        <v>1975</v>
      </c>
      <c r="B2" s="53" t="s">
        <v>3034</v>
      </c>
      <c r="C2" s="54" t="s">
        <v>1969</v>
      </c>
      <c r="D2" s="53" t="s">
        <v>1976</v>
      </c>
      <c r="E2" s="55" t="s">
        <v>1977</v>
      </c>
      <c r="F2" s="56" t="s">
        <v>2559</v>
      </c>
      <c r="G2" s="57" t="s">
        <v>1946</v>
      </c>
      <c r="H2" s="53" t="s">
        <v>1947</v>
      </c>
      <c r="I2" s="53" t="s">
        <v>1948</v>
      </c>
      <c r="J2" s="53" t="s">
        <v>1949</v>
      </c>
      <c r="K2" s="53" t="s">
        <v>1950</v>
      </c>
      <c r="L2" s="57" t="s">
        <v>1951</v>
      </c>
      <c r="M2" s="57" t="s">
        <v>1952</v>
      </c>
      <c r="N2" s="57" t="s">
        <v>1953</v>
      </c>
      <c r="O2" s="57" t="s">
        <v>1958</v>
      </c>
      <c r="P2" s="53" t="s">
        <v>3258</v>
      </c>
      <c r="Q2" s="53" t="s">
        <v>1955</v>
      </c>
      <c r="R2" s="53" t="s">
        <v>1956</v>
      </c>
      <c r="S2" s="53" t="s">
        <v>1957</v>
      </c>
      <c r="T2" s="53" t="s">
        <v>3257</v>
      </c>
      <c r="U2" s="53" t="s">
        <v>1959</v>
      </c>
      <c r="V2" s="53" t="s">
        <v>1960</v>
      </c>
      <c r="W2" s="53" t="s">
        <v>1968</v>
      </c>
      <c r="X2" s="53" t="s">
        <v>3062</v>
      </c>
      <c r="Y2" s="58" t="s">
        <v>3035</v>
      </c>
      <c r="Z2" s="53" t="s">
        <v>3036</v>
      </c>
      <c r="AA2" s="53" t="s">
        <v>3037</v>
      </c>
      <c r="AB2" s="53" t="s">
        <v>3038</v>
      </c>
      <c r="AC2" s="53" t="s">
        <v>3039</v>
      </c>
      <c r="AD2" s="53" t="s">
        <v>3040</v>
      </c>
      <c r="AE2" s="53" t="s">
        <v>3041</v>
      </c>
      <c r="AF2" s="53" t="s">
        <v>3042</v>
      </c>
      <c r="AG2" s="53" t="s">
        <v>3043</v>
      </c>
      <c r="AH2" s="53" t="s">
        <v>3044</v>
      </c>
      <c r="AI2" s="53" t="s">
        <v>3045</v>
      </c>
      <c r="AJ2" s="53" t="s">
        <v>3046</v>
      </c>
      <c r="AK2" s="53" t="s">
        <v>3047</v>
      </c>
      <c r="AL2" s="53" t="s">
        <v>3048</v>
      </c>
      <c r="AM2" s="53" t="s">
        <v>3049</v>
      </c>
      <c r="AN2" s="53" t="s">
        <v>3050</v>
      </c>
      <c r="AO2" s="53" t="s">
        <v>3051</v>
      </c>
      <c r="AP2" s="53" t="s">
        <v>3052</v>
      </c>
      <c r="AQ2" s="53" t="s">
        <v>3053</v>
      </c>
      <c r="AR2" s="53" t="s">
        <v>3054</v>
      </c>
      <c r="AS2" s="59" t="s">
        <v>3259</v>
      </c>
      <c r="AT2" s="53" t="s">
        <v>1945</v>
      </c>
      <c r="AU2" s="55" t="s">
        <v>1970</v>
      </c>
      <c r="AV2" s="55" t="s">
        <v>1994</v>
      </c>
      <c r="AW2" s="55" t="s">
        <v>1995</v>
      </c>
      <c r="AX2" s="60" t="s">
        <v>1972</v>
      </c>
      <c r="AY2" s="53" t="s">
        <v>2560</v>
      </c>
      <c r="AZ2" s="57" t="s">
        <v>1944</v>
      </c>
      <c r="BA2" s="53" t="s">
        <v>1961</v>
      </c>
      <c r="BB2" s="53" t="s">
        <v>1962</v>
      </c>
      <c r="BC2" s="57" t="s">
        <v>1963</v>
      </c>
      <c r="BD2" s="53" t="s">
        <v>1964</v>
      </c>
      <c r="BE2" s="53" t="s">
        <v>1965</v>
      </c>
      <c r="BF2" s="53" t="s">
        <v>2526</v>
      </c>
      <c r="BG2" s="53" t="s">
        <v>4196</v>
      </c>
      <c r="BH2" s="53" t="s">
        <v>3231</v>
      </c>
    </row>
    <row r="3" spans="1:60" s="1" customFormat="1" ht="60" x14ac:dyDescent="0.25">
      <c r="A3" s="76" t="s">
        <v>4154</v>
      </c>
      <c r="B3" s="76" t="s">
        <v>4154</v>
      </c>
      <c r="C3" s="76" t="s">
        <v>4154</v>
      </c>
      <c r="D3" s="76" t="s">
        <v>4154</v>
      </c>
      <c r="E3" s="76" t="s">
        <v>4154</v>
      </c>
      <c r="F3" s="76" t="s">
        <v>4154</v>
      </c>
      <c r="G3" s="76" t="s">
        <v>4154</v>
      </c>
      <c r="H3" s="76" t="s">
        <v>4154</v>
      </c>
      <c r="I3" s="76" t="s">
        <v>4154</v>
      </c>
      <c r="J3" s="76" t="s">
        <v>4154</v>
      </c>
      <c r="K3" s="76" t="s">
        <v>4154</v>
      </c>
      <c r="L3" s="76" t="s">
        <v>4154</v>
      </c>
      <c r="M3" s="76" t="s">
        <v>4154</v>
      </c>
      <c r="N3" s="76" t="s">
        <v>4154</v>
      </c>
      <c r="O3" s="76" t="s">
        <v>4154</v>
      </c>
      <c r="P3" s="76" t="s">
        <v>4154</v>
      </c>
      <c r="Q3" s="76" t="s">
        <v>4154</v>
      </c>
      <c r="R3" s="76" t="s">
        <v>4154</v>
      </c>
      <c r="S3" s="76" t="s">
        <v>4154</v>
      </c>
      <c r="T3" s="76" t="s">
        <v>4154</v>
      </c>
      <c r="U3" s="76" t="s">
        <v>4154</v>
      </c>
      <c r="V3" s="76" t="s">
        <v>4154</v>
      </c>
      <c r="W3" s="76" t="s">
        <v>4154</v>
      </c>
      <c r="X3" s="76" t="s">
        <v>4154</v>
      </c>
      <c r="Y3" s="75" t="str">
        <f>IF(ISBLANK('Contract Begin Date'!A3),"Enter a value on the Contract Begin Date tab to fill this cell.",TEXT('Contract Begin Date'!A3,"mm/dd/yyyy")&amp;" - ")</f>
        <v>Enter a value on the Contract Begin Date tab to fill this cell.</v>
      </c>
      <c r="Z3" s="75" t="str">
        <f>IF(ISBLANK('Contract Begin Date'!A3),"Enter a value on the Contract Begin Date tab to fill this cell.",TEXT(DATE(YEAR('Contract Begin Date'!A3)+1,MONTH('Contract Begin Date'!A3),DAY('Contract Begin Date'!A3)), "mm/dd/yyyy")&amp;" - ")</f>
        <v>Enter a value on the Contract Begin Date tab to fill this cell.</v>
      </c>
      <c r="AA3" s="75" t="str">
        <f>IF(ISBLANK('Contract Begin Date'!A3),"Enter a value on the Contract Begin Date tab to fill this cell.",TEXT(DATE(YEAR('Contract Begin Date'!A3)+2,MONTH('Contract Begin Date'!A3),DAY('Contract Begin Date'!A3)), "mm/dd/yyyy")&amp;" - ")</f>
        <v>Enter a value on the Contract Begin Date tab to fill this cell.</v>
      </c>
      <c r="AB3" s="75" t="str">
        <f>IF(ISBLANK('Contract Begin Date'!A3),"Enter a value on the Contract Begin Date tab to fill this cell.",TEXT(DATE(YEAR('Contract Begin Date'!A3)+3,MONTH('Contract Begin Date'!A3),DAY('Contract Begin Date'!A3)), "mm/dd/yyyy")&amp;" - ")</f>
        <v>Enter a value on the Contract Begin Date tab to fill this cell.</v>
      </c>
      <c r="AC3" s="75" t="str">
        <f>IF(ISBLANK('Contract Begin Date'!A3),"Enter a value on the Contract Begin Date tab to fill this cell.",TEXT(DATE(YEAR('Contract Begin Date'!A3)+4,MONTH('Contract Begin Date'!A3),DAY('Contract Begin Date'!A3)), "mm/dd/yyyy")&amp;" - ")</f>
        <v>Enter a value on the Contract Begin Date tab to fill this cell.</v>
      </c>
      <c r="AD3" s="75" t="str">
        <f>IF(ISBLANK('Contract Begin Date'!A3),"Enter a value on the Contract Begin Date tab to fill this cell.",TEXT(DATE(YEAR('Contract Begin Date'!A3)+5,MONTH('Contract Begin Date'!A3),DAY('Contract Begin Date'!A3)), "mm/dd/yyyy")&amp;" - ")</f>
        <v>Enter a value on the Contract Begin Date tab to fill this cell.</v>
      </c>
      <c r="AE3" s="75" t="str">
        <f>IF(ISBLANK('Contract Begin Date'!A3),"Enter a value on the Contract Begin Date tab to fill this cell.",TEXT(DATE(YEAR('Contract Begin Date'!A3)+6,MONTH('Contract Begin Date'!A3),DAY('Contract Begin Date'!A3)), "mm/dd/yyyy")&amp;" - ")</f>
        <v>Enter a value on the Contract Begin Date tab to fill this cell.</v>
      </c>
      <c r="AF3" s="75" t="str">
        <f>IF(ISBLANK('Contract Begin Date'!A3),"Enter a value on the Contract Begin Date tab to fill this cell.",TEXT(DATE(YEAR('Contract Begin Date'!A3)+7,MONTH('Contract Begin Date'!A3),DAY('Contract Begin Date'!A3)), "mm/dd/yyyy")&amp;" - ")</f>
        <v>Enter a value on the Contract Begin Date tab to fill this cell.</v>
      </c>
      <c r="AG3" s="75" t="str">
        <f>IF(ISBLANK('Contract Begin Date'!A3),"Enter a value on the Contract Begin Date tab to fill this cell.",TEXT(DATE(YEAR('Contract Begin Date'!A3)+8,MONTH('Contract Begin Date'!A3),DAY('Contract Begin Date'!A3)), "mm/dd/yyyy")&amp;" - ")</f>
        <v>Enter a value on the Contract Begin Date tab to fill this cell.</v>
      </c>
      <c r="AH3" s="75" t="str">
        <f>IF(ISBLANK('Contract Begin Date'!A3),"Enter a value on the Contract Begin Date tab to fill this cell.",TEXT(DATE(YEAR('Contract Begin Date'!A3)+9,MONTH('Contract Begin Date'!A3),DAY('Contract Begin Date'!A3)), "mm/dd/yyyy")&amp;" - ")</f>
        <v>Enter a value on the Contract Begin Date tab to fill this cell.</v>
      </c>
      <c r="AI3" s="75" t="str">
        <f>IF(ISBLANK('Contract Begin Date'!A3),"Enter a value on the Contract Begin Date tab to fill this cell.",TEXT(DATE(YEAR('Contract Begin Date'!A3)+10,MONTH('Contract Begin Date'!A3),DAY('Contract Begin Date'!A3)), "mm/dd/yyyy")&amp;" - ")</f>
        <v>Enter a value on the Contract Begin Date tab to fill this cell.</v>
      </c>
      <c r="AJ3" s="75" t="str">
        <f>IF(ISBLANK('Contract Begin Date'!A3),"Enter a value on the Contract Begin Date tab to fill this cell.",TEXT(DATE(YEAR('Contract Begin Date'!A3)+11,MONTH('Contract Begin Date'!A3),DAY('Contract Begin Date'!A3)), "mm/dd/yyyy")&amp;" - ")</f>
        <v>Enter a value on the Contract Begin Date tab to fill this cell.</v>
      </c>
      <c r="AK3" s="75" t="str">
        <f>IF(ISBLANK('Contract Begin Date'!A3),"Enter a value on the Contract Begin Date tab to fill this cell.",TEXT(DATE(YEAR('Contract Begin Date'!A3)+12,MONTH('Contract Begin Date'!A3),DAY('Contract Begin Date'!A3)), "mm/dd/yyyy")&amp;" - ")</f>
        <v>Enter a value on the Contract Begin Date tab to fill this cell.</v>
      </c>
      <c r="AL3" s="75" t="str">
        <f>IF(ISBLANK('Contract Begin Date'!A3),"Enter a value on the Contract Begin Date tab to fill this cell.",TEXT(DATE(YEAR('Contract Begin Date'!A3)+13,MONTH('Contract Begin Date'!A3),DAY('Contract Begin Date'!A3)), "mm/dd/yyyy")&amp;" - ")</f>
        <v>Enter a value on the Contract Begin Date tab to fill this cell.</v>
      </c>
      <c r="AM3" s="75" t="str">
        <f>IF(ISBLANK('Contract Begin Date'!A3),"Enter a value on the Contract Begin Date tab to fill this cell.",TEXT(DATE(YEAR('Contract Begin Date'!A3)+14,MONTH('Contract Begin Date'!A3),DAY('Contract Begin Date'!A3)), "mm/dd/yyyy")&amp;" - ")</f>
        <v>Enter a value on the Contract Begin Date tab to fill this cell.</v>
      </c>
      <c r="AN3" s="75" t="str">
        <f>IF(ISBLANK('Contract Begin Date'!A3),"Enter a value on the Contract Begin Date tab to fill this cell.",TEXT(DATE(YEAR('Contract Begin Date'!A3)+15,MONTH('Contract Begin Date'!A3),DAY('Contract Begin Date'!A3)), "mm/dd/yyyy")&amp;" - ")</f>
        <v>Enter a value on the Contract Begin Date tab to fill this cell.</v>
      </c>
      <c r="AO3" s="75" t="str">
        <f>IF(ISBLANK('Contract Begin Date'!A3),"Enter a value on the Contract Begin Date tab to fill this cell.",TEXT(DATE(YEAR('Contract Begin Date'!A3)+16,MONTH('Contract Begin Date'!A3),DAY('Contract Begin Date'!A3)), "mm/dd/yyyy")&amp;" - ")</f>
        <v>Enter a value on the Contract Begin Date tab to fill this cell.</v>
      </c>
      <c r="AP3" s="75" t="str">
        <f>IF(ISBLANK('Contract Begin Date'!A3),"Enter a value on the Contract Begin Date tab to fill this cell.",TEXT(DATE(YEAR('Contract Begin Date'!A3)+17,MONTH('Contract Begin Date'!A3),DAY('Contract Begin Date'!A3)), "mm/dd/yyyy")&amp;" - ")</f>
        <v>Enter a value on the Contract Begin Date tab to fill this cell.</v>
      </c>
      <c r="AQ3" s="75" t="str">
        <f>IF(ISBLANK('Contract Begin Date'!A3),"Enter a value on the Contract Begin Date tab to fill this cell.",TEXT(DATE(YEAR('Contract Begin Date'!A3)+18,MONTH('Contract Begin Date'!A3),DAY('Contract Begin Date'!A3)), "mm/dd/yyyy")&amp;" - ")</f>
        <v>Enter a value on the Contract Begin Date tab to fill this cell.</v>
      </c>
      <c r="AR3" s="75" t="str">
        <f>IF(ISBLANK('Contract Begin Date'!A3),"Enter a value on the Contract Begin Date tab to fill this cell.",TEXT(DATE(YEAR('Contract Begin Date'!A3)+19,MONTH('Contract Begin Date'!A3),DAY('Contract Begin Date'!A3)), "mm/dd/yyyy")&amp;" - "&amp;TEXT(DATE(YEAR('Contract Begin Date'!A3)+20,MONTH('Contract Begin Date'!A3),DAY('Contract Begin Date'!A3)-1), "mm/dd/yyyy"))</f>
        <v>Enter a value on the Contract Begin Date tab to fill this cell.</v>
      </c>
      <c r="AS3" s="76" t="s">
        <v>4154</v>
      </c>
      <c r="AT3" s="76" t="s">
        <v>4154</v>
      </c>
      <c r="AU3" s="76" t="s">
        <v>4154</v>
      </c>
      <c r="AV3" s="76" t="s">
        <v>4154</v>
      </c>
      <c r="AW3" s="76" t="s">
        <v>4154</v>
      </c>
      <c r="AX3" s="76" t="s">
        <v>4154</v>
      </c>
      <c r="AY3" s="76" t="s">
        <v>4154</v>
      </c>
      <c r="AZ3" s="76" t="s">
        <v>4154</v>
      </c>
      <c r="BA3" s="76" t="s">
        <v>4154</v>
      </c>
      <c r="BB3" s="76" t="s">
        <v>4154</v>
      </c>
      <c r="BC3" s="76" t="s">
        <v>4154</v>
      </c>
      <c r="BD3" s="76" t="s">
        <v>4154</v>
      </c>
      <c r="BE3" s="76" t="s">
        <v>4154</v>
      </c>
      <c r="BF3" s="76" t="s">
        <v>4154</v>
      </c>
      <c r="BG3" s="76" t="s">
        <v>4197</v>
      </c>
      <c r="BH3" s="76" t="s">
        <v>4154</v>
      </c>
    </row>
    <row r="4" spans="1:60" x14ac:dyDescent="0.25">
      <c r="A4" s="52" t="s">
        <v>3245</v>
      </c>
      <c r="B4" s="62" t="s">
        <v>1404</v>
      </c>
      <c r="C4" s="52" t="s">
        <v>2541</v>
      </c>
      <c r="D4" s="52" t="s">
        <v>1934</v>
      </c>
      <c r="E4" s="52" t="s">
        <v>1935</v>
      </c>
      <c r="F4" s="63" t="s">
        <v>3063</v>
      </c>
      <c r="G4" s="52" t="s">
        <v>2545</v>
      </c>
      <c r="H4" s="52">
        <v>4</v>
      </c>
      <c r="J4" s="52" t="s">
        <v>3254</v>
      </c>
      <c r="K4" s="64" t="s">
        <v>1633</v>
      </c>
      <c r="M4" s="52" t="s">
        <v>2535</v>
      </c>
      <c r="N4" s="63" t="s">
        <v>1627</v>
      </c>
      <c r="O4" s="65" t="s">
        <v>664</v>
      </c>
      <c r="P4" s="52">
        <v>109.56</v>
      </c>
      <c r="Q4" s="67" t="s">
        <v>1936</v>
      </c>
      <c r="R4" s="66">
        <v>4.1599999999999998E-2</v>
      </c>
      <c r="S4" s="70">
        <v>105</v>
      </c>
      <c r="T4" s="66">
        <v>8.7300000000000003E-2</v>
      </c>
      <c r="U4" s="52">
        <v>100</v>
      </c>
      <c r="V4" s="52">
        <v>100.76</v>
      </c>
      <c r="W4" s="52" t="s">
        <v>1986</v>
      </c>
      <c r="X4" s="68">
        <v>0</v>
      </c>
      <c r="Z4" s="52">
        <v>100.76</v>
      </c>
      <c r="AA4" s="52">
        <v>100.76</v>
      </c>
      <c r="AB4" s="52">
        <v>100.76</v>
      </c>
      <c r="AC4" s="52">
        <v>100.76</v>
      </c>
      <c r="AS4" s="69"/>
      <c r="AT4" s="63"/>
      <c r="AY4" s="52" t="s">
        <v>2573</v>
      </c>
      <c r="AZ4" s="63" t="s">
        <v>1635</v>
      </c>
    </row>
    <row r="5" spans="1:60" x14ac:dyDescent="0.25">
      <c r="A5" s="52" t="s">
        <v>3246</v>
      </c>
      <c r="B5" s="62">
        <v>334512</v>
      </c>
      <c r="C5" s="52" t="s">
        <v>2530</v>
      </c>
      <c r="D5" s="52" t="s">
        <v>1938</v>
      </c>
      <c r="E5" s="52" t="s">
        <v>1937</v>
      </c>
      <c r="F5" s="63" t="s">
        <v>1943</v>
      </c>
      <c r="G5" s="52" t="s">
        <v>2537</v>
      </c>
      <c r="H5" s="52">
        <v>3</v>
      </c>
      <c r="K5" s="64" t="s">
        <v>1633</v>
      </c>
      <c r="M5" s="52" t="s">
        <v>2536</v>
      </c>
      <c r="N5" s="63" t="s">
        <v>1628</v>
      </c>
      <c r="O5" s="65" t="s">
        <v>664</v>
      </c>
      <c r="P5" s="52">
        <v>50</v>
      </c>
      <c r="Q5" s="67" t="s">
        <v>1936</v>
      </c>
      <c r="R5" s="66">
        <v>0.2</v>
      </c>
      <c r="S5" s="70">
        <f>(P5*(1-R5))</f>
        <v>40</v>
      </c>
      <c r="T5" s="66">
        <v>0.4</v>
      </c>
      <c r="U5" s="52">
        <f>ROUND((P5*(1-T5)),2)</f>
        <v>30</v>
      </c>
      <c r="V5" s="52">
        <f>ROUND(U5/(0.9925),2)</f>
        <v>30.23</v>
      </c>
      <c r="W5" s="52" t="s">
        <v>1986</v>
      </c>
      <c r="X5" s="68">
        <v>1.4999999999999999E-2</v>
      </c>
      <c r="Z5" s="52">
        <f>V5</f>
        <v>30.23</v>
      </c>
      <c r="AA5" s="52">
        <f>ROUND(Z5*(1+$X5),2)</f>
        <v>30.68</v>
      </c>
      <c r="AB5" s="52">
        <f t="shared" ref="AB5:AR5" si="0">ROUND(AA5*(1+$X5),2)</f>
        <v>31.14</v>
      </c>
      <c r="AC5" s="52">
        <f t="shared" si="0"/>
        <v>31.61</v>
      </c>
      <c r="AD5" s="52">
        <f t="shared" si="0"/>
        <v>32.08</v>
      </c>
      <c r="AE5" s="52">
        <f t="shared" si="0"/>
        <v>32.56</v>
      </c>
      <c r="AF5" s="52">
        <f t="shared" si="0"/>
        <v>33.049999999999997</v>
      </c>
      <c r="AG5" s="52">
        <f t="shared" si="0"/>
        <v>33.549999999999997</v>
      </c>
      <c r="AH5" s="52">
        <f t="shared" si="0"/>
        <v>34.049999999999997</v>
      </c>
      <c r="AI5" s="52">
        <f t="shared" si="0"/>
        <v>34.56</v>
      </c>
      <c r="AJ5" s="52">
        <f t="shared" si="0"/>
        <v>35.08</v>
      </c>
      <c r="AK5" s="52">
        <f t="shared" si="0"/>
        <v>35.61</v>
      </c>
      <c r="AL5" s="52">
        <f t="shared" si="0"/>
        <v>36.14</v>
      </c>
      <c r="AM5" s="52">
        <f t="shared" si="0"/>
        <v>36.68</v>
      </c>
      <c r="AN5" s="52">
        <f t="shared" si="0"/>
        <v>37.229999999999997</v>
      </c>
      <c r="AO5" s="52">
        <f t="shared" si="0"/>
        <v>37.79</v>
      </c>
      <c r="AP5" s="52">
        <f t="shared" si="0"/>
        <v>38.36</v>
      </c>
      <c r="AQ5" s="52">
        <f t="shared" si="0"/>
        <v>38.94</v>
      </c>
      <c r="AR5" s="52">
        <f t="shared" si="0"/>
        <v>39.520000000000003</v>
      </c>
      <c r="AS5" s="52" t="s">
        <v>3299</v>
      </c>
      <c r="AT5" s="63" t="s">
        <v>1939</v>
      </c>
      <c r="AZ5" s="63"/>
      <c r="BB5" s="52" t="s">
        <v>936</v>
      </c>
    </row>
    <row r="6" spans="1:60" x14ac:dyDescent="0.25">
      <c r="A6" s="52" t="s">
        <v>3247</v>
      </c>
      <c r="B6" s="62">
        <v>541820</v>
      </c>
      <c r="C6" s="52" t="s">
        <v>2542</v>
      </c>
      <c r="D6" s="52" t="s">
        <v>1932</v>
      </c>
      <c r="E6" s="52" t="s">
        <v>1933</v>
      </c>
      <c r="F6" s="63" t="s">
        <v>1943</v>
      </c>
      <c r="K6" s="64" t="s">
        <v>1633</v>
      </c>
      <c r="M6" s="52" t="s">
        <v>2536</v>
      </c>
      <c r="N6" s="63" t="s">
        <v>1627</v>
      </c>
      <c r="O6" s="65" t="s">
        <v>1099</v>
      </c>
      <c r="P6" s="52">
        <v>1000</v>
      </c>
      <c r="Q6" s="67" t="s">
        <v>1936</v>
      </c>
      <c r="R6" s="66">
        <f>((P6-S6)/P6)</f>
        <v>2.5000000000000001E-2</v>
      </c>
      <c r="S6" s="70">
        <v>975</v>
      </c>
      <c r="T6" s="66">
        <f>((P6-U6)/P6)</f>
        <v>0.05</v>
      </c>
      <c r="U6" s="52">
        <v>950</v>
      </c>
      <c r="V6" s="52">
        <f t="shared" ref="V6:V10" si="1">ROUND(U6/(0.9925),2)</f>
        <v>957.18</v>
      </c>
      <c r="W6" s="52" t="s">
        <v>1986</v>
      </c>
      <c r="X6" s="68">
        <v>0</v>
      </c>
      <c r="Z6" s="52">
        <f t="shared" ref="Z6:Z10" si="2">V6</f>
        <v>957.18</v>
      </c>
      <c r="AA6" s="52">
        <f t="shared" ref="AA6:AC10" si="3">ROUND(Z6*(1+$X6),2)</f>
        <v>957.18</v>
      </c>
      <c r="AB6" s="52">
        <f t="shared" si="3"/>
        <v>957.18</v>
      </c>
      <c r="AC6" s="52">
        <f t="shared" si="3"/>
        <v>957.18</v>
      </c>
      <c r="AT6" s="63"/>
      <c r="AU6" s="52" t="s">
        <v>1931</v>
      </c>
      <c r="AV6" s="52" t="s">
        <v>1929</v>
      </c>
      <c r="AW6" s="52" t="s">
        <v>1930</v>
      </c>
      <c r="AZ6" s="63"/>
    </row>
    <row r="7" spans="1:60" x14ac:dyDescent="0.25">
      <c r="A7" s="52" t="s">
        <v>3248</v>
      </c>
      <c r="B7" s="62">
        <v>541930</v>
      </c>
      <c r="C7" s="52" t="s">
        <v>2543</v>
      </c>
      <c r="D7" s="52" t="s">
        <v>1979</v>
      </c>
      <c r="E7" s="52" t="s">
        <v>1980</v>
      </c>
      <c r="F7" s="63" t="s">
        <v>3253</v>
      </c>
      <c r="K7" s="64" t="s">
        <v>1633</v>
      </c>
      <c r="M7" s="52" t="s">
        <v>2535</v>
      </c>
      <c r="N7" s="63" t="s">
        <v>2540</v>
      </c>
      <c r="O7" s="65" t="s">
        <v>517</v>
      </c>
      <c r="P7" s="52">
        <v>0.5</v>
      </c>
      <c r="Q7" s="67" t="s">
        <v>1936</v>
      </c>
      <c r="R7" s="66">
        <v>0.2</v>
      </c>
      <c r="S7" s="70">
        <f>(P7*(1-R7))</f>
        <v>0.4</v>
      </c>
      <c r="T7" s="66">
        <v>0.25</v>
      </c>
      <c r="U7" s="52">
        <f>ROUND((P7*(1-T7)),2)</f>
        <v>0.38</v>
      </c>
      <c r="V7" s="52">
        <f t="shared" si="1"/>
        <v>0.38</v>
      </c>
      <c r="W7" s="52" t="s">
        <v>1986</v>
      </c>
      <c r="X7" s="68">
        <v>0</v>
      </c>
      <c r="Z7" s="52">
        <f t="shared" si="2"/>
        <v>0.38</v>
      </c>
      <c r="AA7" s="52">
        <f t="shared" si="3"/>
        <v>0.38</v>
      </c>
      <c r="AB7" s="52">
        <f t="shared" si="3"/>
        <v>0.38</v>
      </c>
      <c r="AC7" s="52">
        <f t="shared" si="3"/>
        <v>0.38</v>
      </c>
      <c r="AT7" s="63"/>
      <c r="AV7" s="52" t="s">
        <v>1984</v>
      </c>
      <c r="AW7" s="52" t="s">
        <v>1985</v>
      </c>
      <c r="AX7" s="52" t="s">
        <v>2539</v>
      </c>
      <c r="AZ7" s="63"/>
    </row>
    <row r="8" spans="1:60" x14ac:dyDescent="0.25">
      <c r="A8" s="70" t="s">
        <v>3249</v>
      </c>
      <c r="B8" s="62">
        <v>511120</v>
      </c>
      <c r="C8" s="52" t="s">
        <v>2546</v>
      </c>
      <c r="D8" s="52" t="s">
        <v>1978</v>
      </c>
      <c r="E8" s="52" t="s">
        <v>1992</v>
      </c>
      <c r="F8" s="63" t="s">
        <v>1987</v>
      </c>
      <c r="K8" s="64" t="s">
        <v>1633</v>
      </c>
      <c r="M8" s="52" t="s">
        <v>2536</v>
      </c>
      <c r="N8" s="63" t="s">
        <v>1627</v>
      </c>
      <c r="O8" s="65" t="s">
        <v>681</v>
      </c>
      <c r="P8" s="52">
        <v>250</v>
      </c>
      <c r="Q8" s="67" t="s">
        <v>1936</v>
      </c>
      <c r="R8" s="66">
        <v>0.05</v>
      </c>
      <c r="S8" s="70">
        <f>(P8*(1-R8))</f>
        <v>237.5</v>
      </c>
      <c r="T8" s="66">
        <v>7.4999999999999997E-2</v>
      </c>
      <c r="U8" s="52">
        <f t="shared" ref="U8:U10" si="4">ROUND((P8*(1-T8)),2)</f>
        <v>231.25</v>
      </c>
      <c r="V8" s="52">
        <f t="shared" si="1"/>
        <v>233</v>
      </c>
      <c r="W8" s="52" t="s">
        <v>1986</v>
      </c>
      <c r="X8" s="68">
        <v>0</v>
      </c>
      <c r="Z8" s="52">
        <f t="shared" si="2"/>
        <v>233</v>
      </c>
      <c r="AA8" s="52">
        <f t="shared" si="3"/>
        <v>233</v>
      </c>
      <c r="AB8" s="52">
        <f t="shared" si="3"/>
        <v>233</v>
      </c>
      <c r="AC8" s="52">
        <f t="shared" si="3"/>
        <v>233</v>
      </c>
      <c r="AT8" s="63"/>
      <c r="AZ8" s="63"/>
    </row>
    <row r="9" spans="1:60" x14ac:dyDescent="0.25">
      <c r="A9" s="70" t="s">
        <v>3250</v>
      </c>
      <c r="B9" s="62" t="s">
        <v>1555</v>
      </c>
      <c r="C9" s="52" t="s">
        <v>2531</v>
      </c>
      <c r="D9" s="52" t="s">
        <v>1988</v>
      </c>
      <c r="E9" s="52" t="s">
        <v>1989</v>
      </c>
      <c r="F9" s="63"/>
      <c r="K9" s="64" t="s">
        <v>1632</v>
      </c>
      <c r="M9" s="52" t="s">
        <v>2535</v>
      </c>
      <c r="N9" s="63" t="s">
        <v>1627</v>
      </c>
      <c r="O9" s="65" t="s">
        <v>517</v>
      </c>
      <c r="P9" s="52">
        <v>100000</v>
      </c>
      <c r="Q9" s="67" t="s">
        <v>1936</v>
      </c>
      <c r="R9" s="66">
        <v>-0.15</v>
      </c>
      <c r="S9" s="70">
        <f>(P9*(1-R9))</f>
        <v>114999.99999999999</v>
      </c>
      <c r="T9" s="66">
        <v>-0.1</v>
      </c>
      <c r="U9" s="52">
        <f t="shared" si="4"/>
        <v>110000</v>
      </c>
      <c r="V9" s="52">
        <f t="shared" si="1"/>
        <v>110831.23</v>
      </c>
      <c r="W9" s="52" t="s">
        <v>1986</v>
      </c>
      <c r="X9" s="68">
        <v>0</v>
      </c>
      <c r="Z9" s="52">
        <f t="shared" si="2"/>
        <v>110831.23</v>
      </c>
      <c r="AA9" s="52">
        <f t="shared" si="3"/>
        <v>110831.23</v>
      </c>
      <c r="AB9" s="52">
        <f t="shared" si="3"/>
        <v>110831.23</v>
      </c>
      <c r="AC9" s="52">
        <f t="shared" si="3"/>
        <v>110831.23</v>
      </c>
      <c r="AT9" s="63"/>
      <c r="AZ9" s="63"/>
    </row>
    <row r="10" spans="1:60" x14ac:dyDescent="0.25">
      <c r="A10" s="52" t="s">
        <v>3251</v>
      </c>
      <c r="B10" s="62">
        <v>541820</v>
      </c>
      <c r="C10" s="52" t="s">
        <v>2549</v>
      </c>
      <c r="D10" s="52" t="s">
        <v>1991</v>
      </c>
      <c r="E10" s="52" t="s">
        <v>1990</v>
      </c>
      <c r="F10" s="63" t="s">
        <v>1624</v>
      </c>
      <c r="K10" s="64" t="s">
        <v>1633</v>
      </c>
      <c r="N10" s="63" t="s">
        <v>1627</v>
      </c>
      <c r="O10" s="65" t="s">
        <v>455</v>
      </c>
      <c r="P10" s="52">
        <v>200</v>
      </c>
      <c r="Q10" s="67" t="s">
        <v>1936</v>
      </c>
      <c r="R10" s="66">
        <v>0.3</v>
      </c>
      <c r="S10" s="70">
        <f>(P10*(1-R10))</f>
        <v>140</v>
      </c>
      <c r="T10" s="66">
        <v>0.31</v>
      </c>
      <c r="U10" s="52">
        <f t="shared" si="4"/>
        <v>138</v>
      </c>
      <c r="V10" s="52">
        <f t="shared" si="1"/>
        <v>139.04</v>
      </c>
      <c r="W10" s="52" t="s">
        <v>1982</v>
      </c>
      <c r="X10" s="68">
        <v>0</v>
      </c>
      <c r="Z10" s="52">
        <f t="shared" si="2"/>
        <v>139.04</v>
      </c>
      <c r="AA10" s="52">
        <f t="shared" si="3"/>
        <v>139.04</v>
      </c>
      <c r="AB10" s="52">
        <f t="shared" si="3"/>
        <v>139.04</v>
      </c>
      <c r="AC10" s="52">
        <f t="shared" si="3"/>
        <v>139.04</v>
      </c>
      <c r="AT10" s="63"/>
      <c r="AZ10" s="63"/>
      <c r="BF10" s="52" t="s">
        <v>2529</v>
      </c>
    </row>
    <row r="11" spans="1:60" x14ac:dyDescent="0.25">
      <c r="A11" s="52" t="s">
        <v>3252</v>
      </c>
      <c r="B11" s="62">
        <v>33721</v>
      </c>
      <c r="C11" s="52" t="s">
        <v>2527</v>
      </c>
      <c r="D11" s="52" t="s">
        <v>1981</v>
      </c>
      <c r="E11" s="52" t="s">
        <v>1983</v>
      </c>
      <c r="F11" s="63"/>
      <c r="K11" s="64" t="s">
        <v>1633</v>
      </c>
      <c r="N11" s="63" t="s">
        <v>1627</v>
      </c>
      <c r="O11" s="65" t="s">
        <v>949</v>
      </c>
      <c r="Q11" s="67" t="s">
        <v>1936</v>
      </c>
      <c r="R11" s="66">
        <v>0.33</v>
      </c>
      <c r="S11" s="70"/>
      <c r="T11" s="66">
        <v>0.56000000000000005</v>
      </c>
      <c r="W11" s="52" t="s">
        <v>1982</v>
      </c>
      <c r="X11" s="68">
        <v>0</v>
      </c>
      <c r="AT11" s="63"/>
      <c r="AZ11" s="63"/>
      <c r="BF11" s="52" t="s">
        <v>2528</v>
      </c>
      <c r="BG11" s="52" t="s">
        <v>4198</v>
      </c>
      <c r="BH11" s="52" t="s">
        <v>3234</v>
      </c>
    </row>
    <row r="12" spans="1:60" x14ac:dyDescent="0.25">
      <c r="B12" s="62"/>
      <c r="D12" s="70"/>
      <c r="F12" s="63"/>
      <c r="K12" s="64"/>
      <c r="N12" s="63"/>
      <c r="O12" s="65"/>
      <c r="Q12" s="67"/>
      <c r="S12" s="70"/>
      <c r="X12" s="68"/>
      <c r="AT12" s="63"/>
      <c r="AZ12" s="63"/>
    </row>
    <row r="13" spans="1:60" x14ac:dyDescent="0.25">
      <c r="B13" s="62"/>
      <c r="F13" s="63"/>
      <c r="K13" s="64"/>
      <c r="N13" s="63"/>
      <c r="O13" s="65"/>
      <c r="Q13" s="67"/>
      <c r="S13" s="70"/>
      <c r="X13" s="68"/>
      <c r="AT13" s="63"/>
      <c r="AZ13" s="63"/>
    </row>
    <row r="14" spans="1:60" x14ac:dyDescent="0.25">
      <c r="B14" s="62"/>
      <c r="F14" s="63"/>
      <c r="K14" s="64"/>
      <c r="N14" s="63"/>
      <c r="O14" s="65"/>
      <c r="Q14" s="67"/>
      <c r="S14" s="70"/>
      <c r="X14" s="68"/>
      <c r="AT14" s="63"/>
      <c r="AZ14" s="63"/>
    </row>
    <row r="15" spans="1:60" x14ac:dyDescent="0.25">
      <c r="B15" s="62"/>
      <c r="F15" s="63"/>
      <c r="K15" s="64"/>
      <c r="N15" s="63"/>
      <c r="O15" s="65"/>
      <c r="Q15" s="67"/>
      <c r="S15" s="70"/>
      <c r="X15" s="68"/>
      <c r="AT15" s="63"/>
      <c r="AZ15" s="63"/>
    </row>
    <row r="16" spans="1:60" x14ac:dyDescent="0.25">
      <c r="B16" s="62"/>
      <c r="F16" s="63"/>
      <c r="K16" s="64"/>
      <c r="N16" s="63"/>
      <c r="O16" s="65"/>
      <c r="Q16" s="67"/>
      <c r="S16" s="70"/>
      <c r="X16" s="68"/>
      <c r="AT16" s="63"/>
      <c r="AZ16" s="63"/>
    </row>
    <row r="17" spans="2:52" x14ac:dyDescent="0.25">
      <c r="B17" s="62"/>
      <c r="F17" s="63"/>
      <c r="K17" s="64"/>
      <c r="N17" s="63"/>
      <c r="O17" s="65"/>
      <c r="Q17" s="67"/>
      <c r="S17" s="70"/>
      <c r="X17" s="68"/>
      <c r="AT17" s="63"/>
      <c r="AZ17" s="63"/>
    </row>
    <row r="18" spans="2:52" x14ac:dyDescent="0.25">
      <c r="B18" s="62"/>
      <c r="F18" s="63"/>
      <c r="K18" s="64"/>
      <c r="N18" s="63"/>
      <c r="O18" s="65"/>
      <c r="Q18" s="67"/>
      <c r="S18" s="70"/>
      <c r="X18" s="68"/>
      <c r="AT18" s="63"/>
      <c r="AZ18" s="63"/>
    </row>
    <row r="19" spans="2:52" x14ac:dyDescent="0.25">
      <c r="B19" s="62"/>
      <c r="F19" s="63"/>
      <c r="K19" s="64"/>
      <c r="N19" s="63"/>
      <c r="O19" s="65"/>
      <c r="Q19" s="67"/>
      <c r="S19" s="70"/>
      <c r="X19" s="68"/>
      <c r="AT19" s="63"/>
      <c r="AZ19" s="63"/>
    </row>
    <row r="20" spans="2:52" x14ac:dyDescent="0.25">
      <c r="B20" s="62"/>
      <c r="F20" s="63"/>
      <c r="K20" s="64"/>
      <c r="N20" s="63"/>
      <c r="O20" s="65"/>
      <c r="Q20" s="67"/>
      <c r="S20" s="70"/>
      <c r="X20" s="68"/>
      <c r="AT20" s="63"/>
      <c r="AZ20" s="63"/>
    </row>
    <row r="21" spans="2:52" x14ac:dyDescent="0.25">
      <c r="B21" s="62"/>
      <c r="F21" s="63"/>
      <c r="K21" s="64"/>
      <c r="N21" s="63"/>
      <c r="O21" s="65"/>
      <c r="Q21" s="67"/>
      <c r="S21" s="70"/>
      <c r="X21" s="68"/>
      <c r="AT21" s="63"/>
      <c r="AZ21" s="63"/>
    </row>
    <row r="22" spans="2:52" x14ac:dyDescent="0.25">
      <c r="B22" s="62"/>
      <c r="F22" s="63"/>
      <c r="K22" s="64"/>
      <c r="N22" s="63"/>
      <c r="O22" s="65"/>
      <c r="Q22" s="67"/>
      <c r="S22" s="70"/>
      <c r="X22" s="68"/>
      <c r="AT22" s="63"/>
      <c r="AZ22" s="63"/>
    </row>
    <row r="23" spans="2:52" x14ac:dyDescent="0.25">
      <c r="B23" s="62"/>
      <c r="F23" s="63"/>
      <c r="K23" s="64"/>
      <c r="N23" s="63"/>
      <c r="O23" s="65"/>
      <c r="Q23" s="67"/>
      <c r="S23" s="70"/>
      <c r="X23" s="68"/>
      <c r="AT23" s="63"/>
      <c r="AZ23" s="63"/>
    </row>
    <row r="24" spans="2:52" x14ac:dyDescent="0.25">
      <c r="B24" s="62"/>
      <c r="F24" s="63"/>
      <c r="K24" s="64"/>
      <c r="N24" s="63"/>
      <c r="O24" s="65"/>
      <c r="Q24" s="67"/>
      <c r="S24" s="70"/>
      <c r="X24" s="68"/>
      <c r="AT24" s="63"/>
      <c r="AZ24" s="63"/>
    </row>
    <row r="25" spans="2:52" x14ac:dyDescent="0.25">
      <c r="B25" s="62"/>
      <c r="F25" s="63"/>
      <c r="K25" s="64"/>
      <c r="N25" s="63"/>
      <c r="O25" s="65"/>
      <c r="Q25" s="67"/>
      <c r="S25" s="70"/>
      <c r="X25" s="68"/>
      <c r="AT25" s="63"/>
      <c r="AZ25" s="63"/>
    </row>
    <row r="26" spans="2:52" x14ac:dyDescent="0.25">
      <c r="B26" s="62"/>
      <c r="F26" s="63"/>
      <c r="K26" s="64"/>
      <c r="N26" s="63"/>
      <c r="O26" s="65"/>
      <c r="Q26" s="67"/>
      <c r="S26" s="70"/>
      <c r="X26" s="68"/>
      <c r="AT26" s="63"/>
      <c r="AZ26" s="63"/>
    </row>
    <row r="27" spans="2:52" x14ac:dyDescent="0.25">
      <c r="B27" s="62"/>
      <c r="F27" s="63"/>
      <c r="K27" s="64"/>
      <c r="N27" s="63"/>
      <c r="O27" s="65"/>
      <c r="Q27" s="67"/>
      <c r="S27" s="70"/>
      <c r="X27" s="68"/>
      <c r="AT27" s="63"/>
      <c r="AZ27" s="63"/>
    </row>
    <row r="28" spans="2:52" x14ac:dyDescent="0.25">
      <c r="B28" s="62"/>
      <c r="F28" s="63"/>
      <c r="K28" s="64"/>
      <c r="N28" s="63"/>
      <c r="O28" s="65"/>
      <c r="Q28" s="67"/>
      <c r="S28" s="70"/>
      <c r="X28" s="68"/>
      <c r="AT28" s="63"/>
      <c r="AZ28" s="63"/>
    </row>
    <row r="29" spans="2:52" x14ac:dyDescent="0.25">
      <c r="B29" s="62"/>
      <c r="F29" s="63"/>
      <c r="K29" s="64"/>
      <c r="N29" s="63"/>
      <c r="O29" s="65"/>
      <c r="Q29" s="67"/>
      <c r="S29" s="70"/>
      <c r="X29" s="68"/>
      <c r="AT29" s="63"/>
      <c r="AZ29" s="63"/>
    </row>
    <row r="30" spans="2:52" x14ac:dyDescent="0.25">
      <c r="B30" s="62"/>
      <c r="F30" s="63"/>
      <c r="K30" s="64"/>
      <c r="N30" s="63"/>
      <c r="O30" s="65"/>
      <c r="Q30" s="67"/>
      <c r="S30" s="70"/>
      <c r="X30" s="68"/>
      <c r="AT30" s="63"/>
      <c r="AZ30" s="63"/>
    </row>
    <row r="31" spans="2:52" x14ac:dyDescent="0.25">
      <c r="B31" s="62"/>
      <c r="F31" s="63"/>
      <c r="K31" s="64"/>
      <c r="N31" s="63"/>
      <c r="O31" s="65"/>
      <c r="Q31" s="67"/>
      <c r="S31" s="70"/>
      <c r="X31" s="68"/>
      <c r="AT31" s="63"/>
      <c r="AZ31" s="63"/>
    </row>
    <row r="32" spans="2:52" x14ac:dyDescent="0.25">
      <c r="B32" s="62"/>
      <c r="F32" s="63"/>
      <c r="K32" s="64"/>
      <c r="N32" s="63"/>
      <c r="O32" s="65"/>
      <c r="Q32" s="67"/>
      <c r="S32" s="70"/>
      <c r="X32" s="68"/>
      <c r="AT32" s="63"/>
      <c r="AZ32" s="63"/>
    </row>
    <row r="33" spans="1:57" x14ac:dyDescent="0.25">
      <c r="B33" s="62"/>
      <c r="F33" s="63"/>
      <c r="K33" s="64"/>
      <c r="N33" s="63"/>
      <c r="O33" s="65"/>
      <c r="Q33" s="67"/>
      <c r="S33" s="70"/>
      <c r="X33" s="68"/>
      <c r="AT33" s="63"/>
      <c r="AZ33" s="63"/>
    </row>
    <row r="34" spans="1:57" x14ac:dyDescent="0.25">
      <c r="B34" s="62"/>
      <c r="F34" s="63"/>
      <c r="K34" s="64"/>
      <c r="N34" s="63"/>
      <c r="O34" s="65"/>
      <c r="Q34" s="67"/>
      <c r="S34" s="70"/>
      <c r="X34" s="68"/>
      <c r="AT34" s="63"/>
      <c r="AZ34" s="63"/>
    </row>
    <row r="35" spans="1:57" x14ac:dyDescent="0.25">
      <c r="B35" s="62"/>
      <c r="F35" s="63"/>
      <c r="K35" s="64"/>
      <c r="N35" s="63"/>
      <c r="O35" s="65"/>
      <c r="Q35" s="67"/>
      <c r="S35" s="70"/>
      <c r="X35" s="68"/>
      <c r="AT35" s="63"/>
      <c r="AZ35" s="63"/>
    </row>
    <row r="36" spans="1:57" x14ac:dyDescent="0.25">
      <c r="B36" s="62"/>
      <c r="F36" s="63"/>
      <c r="K36" s="64"/>
      <c r="N36" s="63"/>
      <c r="O36" s="65"/>
      <c r="Q36" s="67"/>
      <c r="S36" s="70"/>
      <c r="X36" s="68"/>
      <c r="AT36" s="63"/>
      <c r="AU36" s="71"/>
      <c r="AV36" s="71"/>
      <c r="AW36" s="71"/>
      <c r="AZ36" s="63"/>
    </row>
    <row r="37" spans="1:57" x14ac:dyDescent="0.25">
      <c r="B37" s="62"/>
      <c r="F37" s="63"/>
      <c r="K37" s="64"/>
      <c r="N37" s="63"/>
      <c r="O37" s="65"/>
      <c r="Q37" s="67"/>
      <c r="S37" s="70"/>
      <c r="X37" s="68"/>
      <c r="AT37" s="63"/>
      <c r="AZ37" s="63"/>
    </row>
    <row r="38" spans="1:57" x14ac:dyDescent="0.25">
      <c r="B38" s="62"/>
      <c r="F38" s="63"/>
      <c r="K38" s="64"/>
      <c r="N38" s="63"/>
      <c r="O38" s="65"/>
      <c r="Q38" s="67"/>
      <c r="S38" s="70"/>
      <c r="X38" s="68"/>
      <c r="AT38" s="63"/>
      <c r="AZ38" s="63"/>
    </row>
    <row r="39" spans="1:57" x14ac:dyDescent="0.25">
      <c r="B39" s="62"/>
      <c r="F39" s="63"/>
      <c r="K39" s="64"/>
      <c r="N39" s="63"/>
      <c r="O39" s="65"/>
      <c r="Q39" s="67"/>
      <c r="S39" s="70"/>
      <c r="X39" s="68"/>
      <c r="AT39" s="63"/>
      <c r="AZ39" s="63"/>
    </row>
    <row r="40" spans="1:57" x14ac:dyDescent="0.25">
      <c r="B40" s="62"/>
      <c r="F40" s="63"/>
      <c r="K40" s="64"/>
      <c r="N40" s="63"/>
      <c r="O40" s="65"/>
      <c r="Q40" s="67"/>
      <c r="S40" s="70"/>
      <c r="X40" s="68"/>
      <c r="AT40" s="63"/>
      <c r="AZ40" s="63"/>
    </row>
    <row r="41" spans="1:57" x14ac:dyDescent="0.25">
      <c r="B41" s="62"/>
      <c r="F41" s="63"/>
      <c r="K41" s="64"/>
      <c r="N41" s="63"/>
      <c r="O41" s="65"/>
      <c r="Q41" s="67"/>
      <c r="S41" s="70"/>
      <c r="X41" s="68"/>
      <c r="AT41" s="63"/>
      <c r="AZ41" s="63"/>
    </row>
    <row r="42" spans="1:57" x14ac:dyDescent="0.25">
      <c r="B42" s="62"/>
      <c r="F42" s="63"/>
      <c r="K42" s="64"/>
      <c r="N42" s="63"/>
      <c r="O42" s="65"/>
      <c r="Q42" s="67"/>
      <c r="S42" s="70"/>
      <c r="X42" s="68"/>
      <c r="AT42" s="63"/>
      <c r="AZ42" s="63"/>
    </row>
    <row r="43" spans="1:57" x14ac:dyDescent="0.25">
      <c r="B43" s="62"/>
      <c r="F43" s="63"/>
      <c r="K43" s="64"/>
      <c r="N43" s="63"/>
      <c r="O43" s="65"/>
      <c r="Q43" s="67"/>
      <c r="S43" s="70"/>
      <c r="X43" s="68"/>
      <c r="AT43" s="63"/>
      <c r="AZ43" s="63"/>
    </row>
    <row r="44" spans="1:57" x14ac:dyDescent="0.25">
      <c r="B44" s="62"/>
      <c r="F44" s="63"/>
      <c r="K44" s="64"/>
      <c r="N44" s="63"/>
      <c r="O44" s="65"/>
      <c r="Q44" s="67"/>
      <c r="S44" s="70"/>
      <c r="X44" s="68"/>
      <c r="AT44" s="63"/>
      <c r="AZ44" s="63"/>
    </row>
    <row r="45" spans="1:57" x14ac:dyDescent="0.25">
      <c r="B45" s="62"/>
      <c r="F45" s="63"/>
      <c r="K45" s="64"/>
      <c r="N45" s="63"/>
      <c r="O45" s="65"/>
      <c r="Q45" s="67"/>
      <c r="S45" s="70"/>
      <c r="X45" s="68"/>
      <c r="AT45" s="63"/>
      <c r="AZ45" s="63"/>
    </row>
    <row r="46" spans="1:57" x14ac:dyDescent="0.25">
      <c r="B46" s="62"/>
      <c r="F46" s="63"/>
      <c r="K46" s="64"/>
      <c r="N46" s="63"/>
      <c r="O46" s="65"/>
      <c r="Q46" s="67"/>
      <c r="S46" s="70"/>
      <c r="X46" s="68"/>
      <c r="AT46" s="63"/>
      <c r="AZ46" s="63"/>
    </row>
    <row r="47" spans="1:57" x14ac:dyDescent="0.25">
      <c r="B47" s="62"/>
      <c r="F47" s="63"/>
      <c r="K47" s="64"/>
      <c r="N47" s="63"/>
      <c r="O47" s="65"/>
      <c r="Q47" s="67"/>
      <c r="S47" s="70"/>
      <c r="X47" s="68"/>
      <c r="AT47" s="63"/>
      <c r="AZ47" s="63"/>
    </row>
    <row r="48" spans="1:57" x14ac:dyDescent="0.25">
      <c r="A48" s="71"/>
      <c r="B48" s="72"/>
      <c r="C48" s="71"/>
      <c r="D48" s="71"/>
      <c r="E48" s="71"/>
      <c r="F48" s="71"/>
      <c r="G48" s="71"/>
      <c r="H48" s="71"/>
      <c r="I48" s="71"/>
      <c r="J48" s="71"/>
      <c r="K48" s="71"/>
      <c r="L48" s="71"/>
      <c r="M48" s="71"/>
      <c r="N48" s="71"/>
      <c r="O48" s="71"/>
      <c r="P48" s="71"/>
      <c r="R48" s="73"/>
      <c r="S48" s="71"/>
      <c r="T48" s="73"/>
      <c r="U48" s="71"/>
      <c r="V48" s="71"/>
      <c r="W48" s="71"/>
      <c r="X48" s="74"/>
      <c r="Y48" s="71"/>
      <c r="Z48" s="71"/>
      <c r="AA48" s="71"/>
      <c r="AB48" s="71"/>
      <c r="AC48" s="71"/>
      <c r="AD48" s="71"/>
      <c r="AE48" s="71"/>
      <c r="AF48" s="71"/>
      <c r="AG48" s="71"/>
      <c r="AH48" s="71"/>
      <c r="AI48" s="71"/>
      <c r="AJ48" s="71"/>
      <c r="AK48" s="71"/>
      <c r="AL48" s="71"/>
      <c r="AM48" s="71"/>
      <c r="AN48" s="71"/>
      <c r="AO48" s="71"/>
      <c r="AP48" s="71"/>
      <c r="AQ48" s="71"/>
      <c r="AR48" s="71"/>
      <c r="AT48" s="71"/>
      <c r="AU48" s="71"/>
      <c r="AV48" s="71"/>
      <c r="AW48" s="71"/>
      <c r="AX48" s="71"/>
      <c r="AY48" s="71"/>
      <c r="AZ48" s="71"/>
      <c r="BA48" s="71"/>
      <c r="BB48" s="71"/>
      <c r="BC48" s="71"/>
      <c r="BD48" s="71"/>
      <c r="BE48" s="71"/>
    </row>
    <row r="49" spans="2:24" x14ac:dyDescent="0.25">
      <c r="B49" s="62"/>
      <c r="X49" s="68"/>
    </row>
    <row r="50" spans="2:24" x14ac:dyDescent="0.25">
      <c r="B50" s="62"/>
    </row>
    <row r="51" spans="2:24" x14ac:dyDescent="0.25">
      <c r="B51" s="62"/>
    </row>
    <row r="52" spans="2:24" x14ac:dyDescent="0.25">
      <c r="B52" s="62"/>
    </row>
    <row r="53" spans="2:24" x14ac:dyDescent="0.25">
      <c r="B53" s="62"/>
    </row>
    <row r="54" spans="2:24" x14ac:dyDescent="0.25">
      <c r="B54" s="62"/>
    </row>
    <row r="55" spans="2:24" x14ac:dyDescent="0.25">
      <c r="B55" s="62"/>
    </row>
    <row r="56" spans="2:24" x14ac:dyDescent="0.25">
      <c r="B56" s="62"/>
    </row>
    <row r="57" spans="2:24" x14ac:dyDescent="0.25">
      <c r="B57" s="62"/>
    </row>
    <row r="58" spans="2:24" x14ac:dyDescent="0.25">
      <c r="B58" s="62"/>
    </row>
    <row r="59" spans="2:24" x14ac:dyDescent="0.25">
      <c r="B59" s="62"/>
    </row>
    <row r="60" spans="2:24" x14ac:dyDescent="0.25">
      <c r="B60" s="62"/>
    </row>
    <row r="61" spans="2:24" x14ac:dyDescent="0.25">
      <c r="B61" s="62"/>
    </row>
    <row r="62" spans="2:24" x14ac:dyDescent="0.25">
      <c r="B62" s="62"/>
    </row>
    <row r="63" spans="2:24" x14ac:dyDescent="0.25">
      <c r="B63" s="62"/>
    </row>
    <row r="64" spans="2:24" x14ac:dyDescent="0.25">
      <c r="B64" s="62"/>
    </row>
    <row r="65" spans="2:2" x14ac:dyDescent="0.25">
      <c r="B65" s="62"/>
    </row>
    <row r="66" spans="2:2" x14ac:dyDescent="0.25">
      <c r="B66" s="62"/>
    </row>
    <row r="67" spans="2:2" x14ac:dyDescent="0.25">
      <c r="B67" s="62"/>
    </row>
    <row r="68" spans="2:2" x14ac:dyDescent="0.25">
      <c r="B68" s="62"/>
    </row>
    <row r="69" spans="2:2" x14ac:dyDescent="0.25">
      <c r="B69" s="62"/>
    </row>
    <row r="70" spans="2:2" x14ac:dyDescent="0.25">
      <c r="B70" s="62"/>
    </row>
    <row r="71" spans="2:2" x14ac:dyDescent="0.25">
      <c r="B71" s="62"/>
    </row>
    <row r="72" spans="2:2" x14ac:dyDescent="0.25">
      <c r="B72" s="62"/>
    </row>
    <row r="73" spans="2:2" x14ac:dyDescent="0.25">
      <c r="B73" s="62"/>
    </row>
    <row r="74" spans="2:2" x14ac:dyDescent="0.25">
      <c r="B74" s="62"/>
    </row>
    <row r="75" spans="2:2" x14ac:dyDescent="0.25">
      <c r="B75" s="62"/>
    </row>
    <row r="76" spans="2:2" x14ac:dyDescent="0.25">
      <c r="B76" s="62"/>
    </row>
    <row r="77" spans="2:2" x14ac:dyDescent="0.25">
      <c r="B77" s="62"/>
    </row>
    <row r="78" spans="2:2" x14ac:dyDescent="0.25">
      <c r="B78" s="62"/>
    </row>
    <row r="79" spans="2:2" x14ac:dyDescent="0.25">
      <c r="B79" s="62"/>
    </row>
    <row r="80" spans="2:2" x14ac:dyDescent="0.25">
      <c r="B80" s="62"/>
    </row>
    <row r="81" spans="2:2" x14ac:dyDescent="0.25">
      <c r="B81" s="62"/>
    </row>
    <row r="82" spans="2:2" x14ac:dyDescent="0.25">
      <c r="B82" s="62"/>
    </row>
    <row r="83" spans="2:2" x14ac:dyDescent="0.25">
      <c r="B83" s="62"/>
    </row>
    <row r="84" spans="2:2" x14ac:dyDescent="0.25">
      <c r="B84" s="62"/>
    </row>
    <row r="85" spans="2:2" x14ac:dyDescent="0.25">
      <c r="B85" s="62"/>
    </row>
    <row r="86" spans="2:2" x14ac:dyDescent="0.25">
      <c r="B86" s="62"/>
    </row>
    <row r="87" spans="2:2" x14ac:dyDescent="0.25">
      <c r="B87" s="62"/>
    </row>
    <row r="88" spans="2:2" x14ac:dyDescent="0.25">
      <c r="B88" s="62"/>
    </row>
    <row r="89" spans="2:2" x14ac:dyDescent="0.25">
      <c r="B89" s="62"/>
    </row>
    <row r="90" spans="2:2" x14ac:dyDescent="0.25">
      <c r="B90" s="62"/>
    </row>
    <row r="91" spans="2:2" x14ac:dyDescent="0.25">
      <c r="B91" s="62"/>
    </row>
    <row r="92" spans="2:2" x14ac:dyDescent="0.25">
      <c r="B92" s="62"/>
    </row>
    <row r="93" spans="2:2" x14ac:dyDescent="0.25">
      <c r="B93" s="62"/>
    </row>
    <row r="94" spans="2:2" x14ac:dyDescent="0.25">
      <c r="B94" s="62"/>
    </row>
    <row r="95" spans="2:2" x14ac:dyDescent="0.25">
      <c r="B95" s="62"/>
    </row>
    <row r="96" spans="2:2" x14ac:dyDescent="0.25">
      <c r="B96" s="62"/>
    </row>
    <row r="97" spans="2:2" x14ac:dyDescent="0.25">
      <c r="B97" s="62"/>
    </row>
    <row r="98" spans="2:2" x14ac:dyDescent="0.25">
      <c r="B98" s="62"/>
    </row>
    <row r="99" spans="2:2" x14ac:dyDescent="0.25">
      <c r="B99" s="62"/>
    </row>
    <row r="100" spans="2:2" x14ac:dyDescent="0.25">
      <c r="B100" s="62"/>
    </row>
    <row r="101" spans="2:2" x14ac:dyDescent="0.25">
      <c r="B101" s="62"/>
    </row>
    <row r="102" spans="2:2" x14ac:dyDescent="0.25">
      <c r="B102" s="62"/>
    </row>
    <row r="103" spans="2:2" x14ac:dyDescent="0.25">
      <c r="B103" s="62"/>
    </row>
    <row r="104" spans="2:2" x14ac:dyDescent="0.25">
      <c r="B104" s="62"/>
    </row>
    <row r="105" spans="2:2" x14ac:dyDescent="0.25">
      <c r="B105" s="62"/>
    </row>
    <row r="106" spans="2:2" x14ac:dyDescent="0.25">
      <c r="B106" s="62"/>
    </row>
    <row r="107" spans="2:2" x14ac:dyDescent="0.25">
      <c r="B107" s="62"/>
    </row>
    <row r="108" spans="2:2" x14ac:dyDescent="0.25">
      <c r="B108" s="62"/>
    </row>
    <row r="109" spans="2:2" x14ac:dyDescent="0.25">
      <c r="B109" s="62"/>
    </row>
    <row r="110" spans="2:2" x14ac:dyDescent="0.25">
      <c r="B110" s="62"/>
    </row>
    <row r="111" spans="2:2" x14ac:dyDescent="0.25">
      <c r="B111" s="62"/>
    </row>
    <row r="112" spans="2:2" x14ac:dyDescent="0.25">
      <c r="B112" s="62"/>
    </row>
    <row r="113" spans="2:2" x14ac:dyDescent="0.25">
      <c r="B113" s="62"/>
    </row>
    <row r="114" spans="2:2" x14ac:dyDescent="0.25">
      <c r="B114" s="62"/>
    </row>
    <row r="115" spans="2:2" x14ac:dyDescent="0.25">
      <c r="B115" s="62"/>
    </row>
    <row r="116" spans="2:2" x14ac:dyDescent="0.25">
      <c r="B116" s="62"/>
    </row>
    <row r="117" spans="2:2" x14ac:dyDescent="0.25">
      <c r="B117" s="62"/>
    </row>
    <row r="118" spans="2:2" x14ac:dyDescent="0.25">
      <c r="B118" s="62"/>
    </row>
    <row r="119" spans="2:2" x14ac:dyDescent="0.25">
      <c r="B119" s="62"/>
    </row>
    <row r="120" spans="2:2" x14ac:dyDescent="0.25">
      <c r="B120" s="62"/>
    </row>
    <row r="121" spans="2:2" x14ac:dyDescent="0.25">
      <c r="B121" s="62"/>
    </row>
    <row r="122" spans="2:2" x14ac:dyDescent="0.25">
      <c r="B122" s="62"/>
    </row>
    <row r="123" spans="2:2" x14ac:dyDescent="0.25">
      <c r="B123" s="62"/>
    </row>
    <row r="124" spans="2:2" x14ac:dyDescent="0.25">
      <c r="B124" s="62"/>
    </row>
    <row r="125" spans="2:2" x14ac:dyDescent="0.25">
      <c r="B125" s="62"/>
    </row>
    <row r="126" spans="2:2" x14ac:dyDescent="0.25">
      <c r="B126" s="62"/>
    </row>
    <row r="127" spans="2:2" x14ac:dyDescent="0.25">
      <c r="B127" s="62"/>
    </row>
    <row r="128" spans="2:2" x14ac:dyDescent="0.25">
      <c r="B128" s="62"/>
    </row>
    <row r="129" spans="2:2" x14ac:dyDescent="0.25">
      <c r="B129" s="62"/>
    </row>
    <row r="130" spans="2:2" x14ac:dyDescent="0.25">
      <c r="B130" s="62"/>
    </row>
    <row r="131" spans="2:2" x14ac:dyDescent="0.25">
      <c r="B131" s="62"/>
    </row>
    <row r="132" spans="2:2" x14ac:dyDescent="0.25">
      <c r="B132" s="62"/>
    </row>
    <row r="133" spans="2:2" x14ac:dyDescent="0.25">
      <c r="B133" s="62"/>
    </row>
    <row r="134" spans="2:2" x14ac:dyDescent="0.25">
      <c r="B134" s="62"/>
    </row>
    <row r="135" spans="2:2" x14ac:dyDescent="0.25">
      <c r="B135" s="62"/>
    </row>
    <row r="136" spans="2:2" x14ac:dyDescent="0.25">
      <c r="B136" s="62"/>
    </row>
    <row r="137" spans="2:2" x14ac:dyDescent="0.25">
      <c r="B137" s="62"/>
    </row>
    <row r="138" spans="2:2" x14ac:dyDescent="0.25">
      <c r="B138" s="62"/>
    </row>
    <row r="139" spans="2:2" x14ac:dyDescent="0.25">
      <c r="B139" s="62"/>
    </row>
    <row r="140" spans="2:2" x14ac:dyDescent="0.25">
      <c r="B140" s="62"/>
    </row>
    <row r="141" spans="2:2" x14ac:dyDescent="0.25">
      <c r="B141" s="62"/>
    </row>
    <row r="142" spans="2:2" x14ac:dyDescent="0.25">
      <c r="B142" s="62"/>
    </row>
    <row r="143" spans="2:2" x14ac:dyDescent="0.25">
      <c r="B143" s="62"/>
    </row>
    <row r="144" spans="2:2" x14ac:dyDescent="0.25">
      <c r="B144" s="62"/>
    </row>
    <row r="145" spans="2:2" x14ac:dyDescent="0.25">
      <c r="B145" s="62"/>
    </row>
    <row r="146" spans="2:2" x14ac:dyDescent="0.25">
      <c r="B146" s="62"/>
    </row>
    <row r="147" spans="2:2" x14ac:dyDescent="0.25">
      <c r="B147" s="62"/>
    </row>
    <row r="148" spans="2:2" x14ac:dyDescent="0.25">
      <c r="B148" s="62"/>
    </row>
    <row r="149" spans="2:2" x14ac:dyDescent="0.25">
      <c r="B149" s="62"/>
    </row>
    <row r="150" spans="2:2" x14ac:dyDescent="0.25">
      <c r="B150" s="62"/>
    </row>
    <row r="151" spans="2:2" x14ac:dyDescent="0.25">
      <c r="B151" s="62"/>
    </row>
    <row r="152" spans="2:2" x14ac:dyDescent="0.25">
      <c r="B152" s="62"/>
    </row>
    <row r="153" spans="2:2" x14ac:dyDescent="0.25">
      <c r="B153" s="62"/>
    </row>
    <row r="154" spans="2:2" x14ac:dyDescent="0.25">
      <c r="B154" s="62"/>
    </row>
    <row r="155" spans="2:2" x14ac:dyDescent="0.25">
      <c r="B155" s="62"/>
    </row>
    <row r="156" spans="2:2" x14ac:dyDescent="0.25">
      <c r="B156" s="62"/>
    </row>
    <row r="157" spans="2:2" x14ac:dyDescent="0.25">
      <c r="B157" s="62"/>
    </row>
    <row r="158" spans="2:2" x14ac:dyDescent="0.25">
      <c r="B158" s="62"/>
    </row>
    <row r="159" spans="2:2" x14ac:dyDescent="0.25">
      <c r="B159" s="62"/>
    </row>
    <row r="160" spans="2:2" x14ac:dyDescent="0.25">
      <c r="B160" s="62"/>
    </row>
    <row r="161" spans="2:2" x14ac:dyDescent="0.25">
      <c r="B161" s="62"/>
    </row>
    <row r="162" spans="2:2" x14ac:dyDescent="0.25">
      <c r="B162" s="62"/>
    </row>
    <row r="163" spans="2:2" x14ac:dyDescent="0.25">
      <c r="B163" s="62"/>
    </row>
    <row r="164" spans="2:2" x14ac:dyDescent="0.25">
      <c r="B164" s="62"/>
    </row>
    <row r="165" spans="2:2" x14ac:dyDescent="0.25">
      <c r="B165" s="62"/>
    </row>
    <row r="166" spans="2:2" x14ac:dyDescent="0.25">
      <c r="B166" s="62"/>
    </row>
    <row r="167" spans="2:2" x14ac:dyDescent="0.25">
      <c r="B167" s="62"/>
    </row>
    <row r="168" spans="2:2" x14ac:dyDescent="0.25">
      <c r="B168" s="62"/>
    </row>
    <row r="169" spans="2:2" x14ac:dyDescent="0.25">
      <c r="B169" s="62"/>
    </row>
    <row r="170" spans="2:2" x14ac:dyDescent="0.25">
      <c r="B170" s="62"/>
    </row>
    <row r="171" spans="2:2" x14ac:dyDescent="0.25">
      <c r="B171" s="62"/>
    </row>
    <row r="172" spans="2:2" x14ac:dyDescent="0.25">
      <c r="B172" s="62"/>
    </row>
    <row r="173" spans="2:2" x14ac:dyDescent="0.25">
      <c r="B173" s="62"/>
    </row>
    <row r="174" spans="2:2" x14ac:dyDescent="0.25">
      <c r="B174" s="62"/>
    </row>
    <row r="175" spans="2:2" x14ac:dyDescent="0.25">
      <c r="B175" s="62"/>
    </row>
    <row r="176" spans="2:2" x14ac:dyDescent="0.25">
      <c r="B176" s="62"/>
    </row>
    <row r="177" spans="2:2" x14ac:dyDescent="0.25">
      <c r="B177" s="62"/>
    </row>
    <row r="178" spans="2:2" x14ac:dyDescent="0.25">
      <c r="B178" s="62"/>
    </row>
    <row r="179" spans="2:2" x14ac:dyDescent="0.25">
      <c r="B179" s="62"/>
    </row>
    <row r="180" spans="2:2" x14ac:dyDescent="0.25">
      <c r="B180" s="62"/>
    </row>
    <row r="181" spans="2:2" x14ac:dyDescent="0.25">
      <c r="B181" s="62"/>
    </row>
    <row r="182" spans="2:2" x14ac:dyDescent="0.25">
      <c r="B182" s="62"/>
    </row>
    <row r="183" spans="2:2" x14ac:dyDescent="0.25">
      <c r="B183" s="62"/>
    </row>
    <row r="184" spans="2:2" x14ac:dyDescent="0.25">
      <c r="B184" s="62"/>
    </row>
    <row r="185" spans="2:2" x14ac:dyDescent="0.25">
      <c r="B185" s="62"/>
    </row>
    <row r="186" spans="2:2" x14ac:dyDescent="0.25">
      <c r="B186" s="62"/>
    </row>
    <row r="187" spans="2:2" x14ac:dyDescent="0.25">
      <c r="B187" s="62"/>
    </row>
    <row r="188" spans="2:2" x14ac:dyDescent="0.25">
      <c r="B188" s="62"/>
    </row>
    <row r="189" spans="2:2" x14ac:dyDescent="0.25">
      <c r="B189" s="62"/>
    </row>
    <row r="190" spans="2:2" x14ac:dyDescent="0.25">
      <c r="B190" s="62"/>
    </row>
    <row r="191" spans="2:2" x14ac:dyDescent="0.25">
      <c r="B191" s="62"/>
    </row>
    <row r="192" spans="2:2" x14ac:dyDescent="0.25">
      <c r="B192" s="62"/>
    </row>
    <row r="193" spans="2:2" x14ac:dyDescent="0.25">
      <c r="B193" s="62"/>
    </row>
    <row r="194" spans="2:2" x14ac:dyDescent="0.25">
      <c r="B194" s="62"/>
    </row>
    <row r="195" spans="2:2" x14ac:dyDescent="0.25">
      <c r="B195" s="62"/>
    </row>
    <row r="196" spans="2:2" x14ac:dyDescent="0.25">
      <c r="B196" s="62"/>
    </row>
    <row r="197" spans="2:2" x14ac:dyDescent="0.25">
      <c r="B197" s="62"/>
    </row>
    <row r="198" spans="2:2" x14ac:dyDescent="0.25">
      <c r="B198" s="62"/>
    </row>
    <row r="199" spans="2:2" x14ac:dyDescent="0.25">
      <c r="B199" s="62"/>
    </row>
    <row r="200" spans="2:2" x14ac:dyDescent="0.25">
      <c r="B200" s="62"/>
    </row>
    <row r="201" spans="2:2" x14ac:dyDescent="0.25">
      <c r="B201" s="62"/>
    </row>
    <row r="202" spans="2:2" x14ac:dyDescent="0.25">
      <c r="B202" s="62"/>
    </row>
    <row r="203" spans="2:2" x14ac:dyDescent="0.25">
      <c r="B203" s="62"/>
    </row>
    <row r="204" spans="2:2" x14ac:dyDescent="0.25">
      <c r="B204" s="62"/>
    </row>
    <row r="205" spans="2:2" x14ac:dyDescent="0.25">
      <c r="B205" s="62"/>
    </row>
    <row r="206" spans="2:2" x14ac:dyDescent="0.25">
      <c r="B206" s="62"/>
    </row>
    <row r="207" spans="2:2" x14ac:dyDescent="0.25">
      <c r="B207" s="62"/>
    </row>
    <row r="208" spans="2:2" x14ac:dyDescent="0.25">
      <c r="B208" s="62"/>
    </row>
    <row r="209" spans="2:2" x14ac:dyDescent="0.25">
      <c r="B209" s="62"/>
    </row>
    <row r="210" spans="2:2" x14ac:dyDescent="0.25">
      <c r="B210" s="62"/>
    </row>
    <row r="211" spans="2:2" x14ac:dyDescent="0.25">
      <c r="B211" s="62"/>
    </row>
    <row r="212" spans="2:2" x14ac:dyDescent="0.25">
      <c r="B212" s="62"/>
    </row>
    <row r="213" spans="2:2" x14ac:dyDescent="0.25">
      <c r="B213" s="62"/>
    </row>
    <row r="214" spans="2:2" x14ac:dyDescent="0.25">
      <c r="B214" s="62"/>
    </row>
    <row r="215" spans="2:2" x14ac:dyDescent="0.25">
      <c r="B215" s="62"/>
    </row>
    <row r="216" spans="2:2" x14ac:dyDescent="0.25">
      <c r="B216" s="62"/>
    </row>
    <row r="217" spans="2:2" x14ac:dyDescent="0.25">
      <c r="B217" s="62"/>
    </row>
    <row r="218" spans="2:2" x14ac:dyDescent="0.25">
      <c r="B218" s="62"/>
    </row>
    <row r="219" spans="2:2" x14ac:dyDescent="0.25">
      <c r="B219" s="62"/>
    </row>
    <row r="220" spans="2:2" x14ac:dyDescent="0.25">
      <c r="B220" s="62"/>
    </row>
    <row r="221" spans="2:2" x14ac:dyDescent="0.25">
      <c r="B221" s="62"/>
    </row>
    <row r="222" spans="2:2" x14ac:dyDescent="0.25">
      <c r="B222" s="62"/>
    </row>
    <row r="223" spans="2:2" x14ac:dyDescent="0.25">
      <c r="B223" s="62"/>
    </row>
    <row r="224" spans="2:2" x14ac:dyDescent="0.25">
      <c r="B224" s="62"/>
    </row>
    <row r="225" spans="2:2" x14ac:dyDescent="0.25">
      <c r="B225" s="62"/>
    </row>
    <row r="226" spans="2:2" x14ac:dyDescent="0.25">
      <c r="B226" s="62"/>
    </row>
    <row r="227" spans="2:2" x14ac:dyDescent="0.25">
      <c r="B227" s="62"/>
    </row>
    <row r="228" spans="2:2" x14ac:dyDescent="0.25">
      <c r="B228" s="62"/>
    </row>
    <row r="229" spans="2:2" x14ac:dyDescent="0.25">
      <c r="B229" s="62"/>
    </row>
    <row r="230" spans="2:2" x14ac:dyDescent="0.25">
      <c r="B230" s="62"/>
    </row>
    <row r="231" spans="2:2" x14ac:dyDescent="0.25">
      <c r="B231" s="62"/>
    </row>
    <row r="232" spans="2:2" x14ac:dyDescent="0.25">
      <c r="B232" s="62"/>
    </row>
    <row r="233" spans="2:2" x14ac:dyDescent="0.25">
      <c r="B233" s="62"/>
    </row>
    <row r="234" spans="2:2" x14ac:dyDescent="0.25">
      <c r="B234" s="62"/>
    </row>
    <row r="235" spans="2:2" x14ac:dyDescent="0.25">
      <c r="B235" s="62"/>
    </row>
    <row r="236" spans="2:2" x14ac:dyDescent="0.25">
      <c r="B236" s="62"/>
    </row>
    <row r="237" spans="2:2" x14ac:dyDescent="0.25">
      <c r="B237" s="62"/>
    </row>
    <row r="238" spans="2:2" x14ac:dyDescent="0.25">
      <c r="B238" s="62"/>
    </row>
    <row r="239" spans="2:2" x14ac:dyDescent="0.25">
      <c r="B239" s="62"/>
    </row>
    <row r="240" spans="2:2" x14ac:dyDescent="0.25">
      <c r="B240" s="62"/>
    </row>
    <row r="241" spans="2:2" x14ac:dyDescent="0.25">
      <c r="B241" s="62"/>
    </row>
    <row r="242" spans="2:2" x14ac:dyDescent="0.25">
      <c r="B242" s="62"/>
    </row>
    <row r="243" spans="2:2" x14ac:dyDescent="0.25">
      <c r="B243" s="62"/>
    </row>
    <row r="244" spans="2:2" x14ac:dyDescent="0.25">
      <c r="B244" s="62"/>
    </row>
    <row r="245" spans="2:2" x14ac:dyDescent="0.25">
      <c r="B245" s="62"/>
    </row>
    <row r="246" spans="2:2" x14ac:dyDescent="0.25">
      <c r="B246" s="62"/>
    </row>
    <row r="247" spans="2:2" x14ac:dyDescent="0.25">
      <c r="B247" s="62"/>
    </row>
    <row r="248" spans="2:2" x14ac:dyDescent="0.25">
      <c r="B248" s="62"/>
    </row>
    <row r="249" spans="2:2" x14ac:dyDescent="0.25">
      <c r="B249" s="62"/>
    </row>
    <row r="250" spans="2:2" x14ac:dyDescent="0.25">
      <c r="B250" s="62"/>
    </row>
    <row r="251" spans="2:2" x14ac:dyDescent="0.25">
      <c r="B251" s="62"/>
    </row>
    <row r="252" spans="2:2" x14ac:dyDescent="0.25">
      <c r="B252" s="62"/>
    </row>
    <row r="253" spans="2:2" x14ac:dyDescent="0.25">
      <c r="B253" s="62"/>
    </row>
    <row r="254" spans="2:2" x14ac:dyDescent="0.25">
      <c r="B254" s="62"/>
    </row>
    <row r="255" spans="2:2" x14ac:dyDescent="0.25">
      <c r="B255" s="62"/>
    </row>
    <row r="256" spans="2:2" x14ac:dyDescent="0.25">
      <c r="B256" s="62"/>
    </row>
    <row r="257" spans="2:2" x14ac:dyDescent="0.25">
      <c r="B257" s="62"/>
    </row>
    <row r="258" spans="2:2" x14ac:dyDescent="0.25">
      <c r="B258" s="62"/>
    </row>
    <row r="259" spans="2:2" x14ac:dyDescent="0.25">
      <c r="B259" s="62"/>
    </row>
    <row r="260" spans="2:2" x14ac:dyDescent="0.25">
      <c r="B260" s="62"/>
    </row>
    <row r="261" spans="2:2" x14ac:dyDescent="0.25">
      <c r="B261" s="62"/>
    </row>
    <row r="262" spans="2:2" x14ac:dyDescent="0.25">
      <c r="B262" s="62"/>
    </row>
    <row r="263" spans="2:2" x14ac:dyDescent="0.25">
      <c r="B263" s="62"/>
    </row>
    <row r="264" spans="2:2" x14ac:dyDescent="0.25">
      <c r="B264" s="62"/>
    </row>
    <row r="265" spans="2:2" x14ac:dyDescent="0.25">
      <c r="B265" s="62"/>
    </row>
    <row r="266" spans="2:2" x14ac:dyDescent="0.25">
      <c r="B266" s="62"/>
    </row>
    <row r="267" spans="2:2" x14ac:dyDescent="0.25">
      <c r="B267" s="62"/>
    </row>
    <row r="268" spans="2:2" x14ac:dyDescent="0.25">
      <c r="B268" s="62"/>
    </row>
    <row r="269" spans="2:2" x14ac:dyDescent="0.25">
      <c r="B269" s="62"/>
    </row>
    <row r="270" spans="2:2" x14ac:dyDescent="0.25">
      <c r="B270" s="62"/>
    </row>
    <row r="271" spans="2:2" x14ac:dyDescent="0.25">
      <c r="B271" s="62"/>
    </row>
    <row r="272" spans="2:2" x14ac:dyDescent="0.25">
      <c r="B272" s="62"/>
    </row>
    <row r="273" spans="2:2" x14ac:dyDescent="0.25">
      <c r="B273" s="62"/>
    </row>
    <row r="274" spans="2:2" x14ac:dyDescent="0.25">
      <c r="B274" s="62"/>
    </row>
    <row r="275" spans="2:2" x14ac:dyDescent="0.25">
      <c r="B275" s="62"/>
    </row>
    <row r="276" spans="2:2" x14ac:dyDescent="0.25">
      <c r="B276" s="62"/>
    </row>
    <row r="277" spans="2:2" x14ac:dyDescent="0.25">
      <c r="B277" s="62"/>
    </row>
    <row r="278" spans="2:2" x14ac:dyDescent="0.25">
      <c r="B278" s="62"/>
    </row>
    <row r="279" spans="2:2" x14ac:dyDescent="0.25">
      <c r="B279" s="62"/>
    </row>
    <row r="280" spans="2:2" x14ac:dyDescent="0.25">
      <c r="B280" s="62"/>
    </row>
    <row r="281" spans="2:2" x14ac:dyDescent="0.25">
      <c r="B281" s="62"/>
    </row>
    <row r="282" spans="2:2" x14ac:dyDescent="0.25">
      <c r="B282" s="62"/>
    </row>
    <row r="283" spans="2:2" x14ac:dyDescent="0.25">
      <c r="B283" s="62"/>
    </row>
    <row r="284" spans="2:2" x14ac:dyDescent="0.25">
      <c r="B284" s="62"/>
    </row>
    <row r="285" spans="2:2" x14ac:dyDescent="0.25">
      <c r="B285" s="62"/>
    </row>
    <row r="286" spans="2:2" x14ac:dyDescent="0.25">
      <c r="B286" s="62"/>
    </row>
    <row r="287" spans="2:2" x14ac:dyDescent="0.25">
      <c r="B287" s="62"/>
    </row>
    <row r="288" spans="2:2" x14ac:dyDescent="0.25">
      <c r="B288" s="62"/>
    </row>
    <row r="289" spans="2:2" x14ac:dyDescent="0.25">
      <c r="B289" s="62"/>
    </row>
    <row r="290" spans="2:2" x14ac:dyDescent="0.25">
      <c r="B290" s="62"/>
    </row>
    <row r="291" spans="2:2" x14ac:dyDescent="0.25">
      <c r="B291" s="62"/>
    </row>
    <row r="292" spans="2:2" x14ac:dyDescent="0.25">
      <c r="B292" s="62"/>
    </row>
    <row r="293" spans="2:2" x14ac:dyDescent="0.25">
      <c r="B293" s="62"/>
    </row>
    <row r="294" spans="2:2" x14ac:dyDescent="0.25">
      <c r="B294" s="62"/>
    </row>
    <row r="295" spans="2:2" x14ac:dyDescent="0.25">
      <c r="B295" s="62"/>
    </row>
    <row r="296" spans="2:2" x14ac:dyDescent="0.25">
      <c r="B296" s="62"/>
    </row>
    <row r="297" spans="2:2" x14ac:dyDescent="0.25">
      <c r="B297" s="62"/>
    </row>
    <row r="298" spans="2:2" x14ac:dyDescent="0.25">
      <c r="B298" s="62"/>
    </row>
    <row r="299" spans="2:2" x14ac:dyDescent="0.25">
      <c r="B299" s="62"/>
    </row>
    <row r="300" spans="2:2" x14ac:dyDescent="0.25">
      <c r="B300" s="62"/>
    </row>
    <row r="301" spans="2:2" x14ac:dyDescent="0.25">
      <c r="B301" s="62"/>
    </row>
    <row r="302" spans="2:2" x14ac:dyDescent="0.25">
      <c r="B302" s="62"/>
    </row>
    <row r="303" spans="2:2" x14ac:dyDescent="0.25">
      <c r="B303" s="62"/>
    </row>
    <row r="304" spans="2:2" x14ac:dyDescent="0.25">
      <c r="B304" s="62"/>
    </row>
    <row r="305" spans="2:2" x14ac:dyDescent="0.25">
      <c r="B305" s="62"/>
    </row>
    <row r="306" spans="2:2" x14ac:dyDescent="0.25">
      <c r="B306" s="62"/>
    </row>
    <row r="307" spans="2:2" x14ac:dyDescent="0.25">
      <c r="B307" s="62"/>
    </row>
    <row r="308" spans="2:2" x14ac:dyDescent="0.25">
      <c r="B308" s="62"/>
    </row>
    <row r="309" spans="2:2" x14ac:dyDescent="0.25">
      <c r="B309" s="62"/>
    </row>
    <row r="310" spans="2:2" x14ac:dyDescent="0.25">
      <c r="B310" s="62"/>
    </row>
    <row r="311" spans="2:2" x14ac:dyDescent="0.25">
      <c r="B311" s="62"/>
    </row>
    <row r="312" spans="2:2" x14ac:dyDescent="0.25">
      <c r="B312" s="62"/>
    </row>
    <row r="313" spans="2:2" x14ac:dyDescent="0.25">
      <c r="B313" s="62"/>
    </row>
    <row r="314" spans="2:2" x14ac:dyDescent="0.25">
      <c r="B314" s="62"/>
    </row>
    <row r="315" spans="2:2" x14ac:dyDescent="0.25">
      <c r="B315" s="62"/>
    </row>
    <row r="316" spans="2:2" x14ac:dyDescent="0.25">
      <c r="B316" s="62"/>
    </row>
    <row r="317" spans="2:2" x14ac:dyDescent="0.25">
      <c r="B317" s="62"/>
    </row>
    <row r="318" spans="2:2" x14ac:dyDescent="0.25">
      <c r="B318" s="62"/>
    </row>
    <row r="319" spans="2:2" x14ac:dyDescent="0.25">
      <c r="B319" s="62"/>
    </row>
    <row r="320" spans="2:2" x14ac:dyDescent="0.25">
      <c r="B320" s="62"/>
    </row>
    <row r="321" spans="2:2" x14ac:dyDescent="0.25">
      <c r="B321" s="62"/>
    </row>
    <row r="322" spans="2:2" x14ac:dyDescent="0.25">
      <c r="B322" s="62"/>
    </row>
    <row r="323" spans="2:2" x14ac:dyDescent="0.25">
      <c r="B323" s="62"/>
    </row>
    <row r="324" spans="2:2" x14ac:dyDescent="0.25">
      <c r="B324" s="62"/>
    </row>
    <row r="325" spans="2:2" x14ac:dyDescent="0.25">
      <c r="B325" s="62"/>
    </row>
    <row r="326" spans="2:2" x14ac:dyDescent="0.25">
      <c r="B326" s="62"/>
    </row>
    <row r="327" spans="2:2" x14ac:dyDescent="0.25">
      <c r="B327" s="62"/>
    </row>
    <row r="328" spans="2:2" x14ac:dyDescent="0.25">
      <c r="B328" s="62"/>
    </row>
    <row r="329" spans="2:2" x14ac:dyDescent="0.25">
      <c r="B329" s="62"/>
    </row>
    <row r="330" spans="2:2" x14ac:dyDescent="0.25">
      <c r="B330" s="62"/>
    </row>
    <row r="331" spans="2:2" x14ac:dyDescent="0.25">
      <c r="B331" s="62"/>
    </row>
    <row r="332" spans="2:2" x14ac:dyDescent="0.25">
      <c r="B332" s="62"/>
    </row>
    <row r="333" spans="2:2" x14ac:dyDescent="0.25">
      <c r="B333" s="62"/>
    </row>
    <row r="334" spans="2:2" x14ac:dyDescent="0.25">
      <c r="B334" s="62"/>
    </row>
    <row r="335" spans="2:2" x14ac:dyDescent="0.25">
      <c r="B335" s="62"/>
    </row>
    <row r="336" spans="2:2" x14ac:dyDescent="0.25">
      <c r="B336" s="62"/>
    </row>
    <row r="337" spans="2:2" x14ac:dyDescent="0.25">
      <c r="B337" s="62"/>
    </row>
    <row r="338" spans="2:2" x14ac:dyDescent="0.25">
      <c r="B338" s="62"/>
    </row>
    <row r="339" spans="2:2" x14ac:dyDescent="0.25">
      <c r="B339" s="62"/>
    </row>
    <row r="340" spans="2:2" x14ac:dyDescent="0.25">
      <c r="B340" s="62"/>
    </row>
    <row r="341" spans="2:2" x14ac:dyDescent="0.25">
      <c r="B341" s="62"/>
    </row>
    <row r="342" spans="2:2" x14ac:dyDescent="0.25">
      <c r="B342" s="62"/>
    </row>
    <row r="343" spans="2:2" x14ac:dyDescent="0.25">
      <c r="B343" s="62"/>
    </row>
    <row r="344" spans="2:2" x14ac:dyDescent="0.25">
      <c r="B344" s="62"/>
    </row>
    <row r="345" spans="2:2" x14ac:dyDescent="0.25">
      <c r="B345" s="62"/>
    </row>
    <row r="346" spans="2:2" x14ac:dyDescent="0.25">
      <c r="B346" s="62"/>
    </row>
    <row r="347" spans="2:2" x14ac:dyDescent="0.25">
      <c r="B347" s="62"/>
    </row>
    <row r="348" spans="2:2" x14ac:dyDescent="0.25">
      <c r="B348" s="62"/>
    </row>
    <row r="349" spans="2:2" x14ac:dyDescent="0.25">
      <c r="B349" s="62"/>
    </row>
    <row r="350" spans="2:2" x14ac:dyDescent="0.25">
      <c r="B350" s="62"/>
    </row>
    <row r="351" spans="2:2" x14ac:dyDescent="0.25">
      <c r="B351" s="62"/>
    </row>
    <row r="352" spans="2:2" x14ac:dyDescent="0.25">
      <c r="B352" s="62"/>
    </row>
    <row r="353" spans="2:2" x14ac:dyDescent="0.25">
      <c r="B353" s="62"/>
    </row>
    <row r="354" spans="2:2" x14ac:dyDescent="0.25">
      <c r="B354" s="62"/>
    </row>
    <row r="355" spans="2:2" x14ac:dyDescent="0.25">
      <c r="B355" s="62"/>
    </row>
    <row r="356" spans="2:2" x14ac:dyDescent="0.25">
      <c r="B356" s="62"/>
    </row>
    <row r="357" spans="2:2" x14ac:dyDescent="0.25">
      <c r="B357" s="62"/>
    </row>
    <row r="358" spans="2:2" x14ac:dyDescent="0.25">
      <c r="B358" s="62"/>
    </row>
    <row r="359" spans="2:2" x14ac:dyDescent="0.25">
      <c r="B359" s="62"/>
    </row>
    <row r="360" spans="2:2" x14ac:dyDescent="0.25">
      <c r="B360" s="62"/>
    </row>
    <row r="361" spans="2:2" x14ac:dyDescent="0.25">
      <c r="B361" s="62"/>
    </row>
    <row r="362" spans="2:2" x14ac:dyDescent="0.25">
      <c r="B362" s="62"/>
    </row>
    <row r="363" spans="2:2" x14ac:dyDescent="0.25">
      <c r="B363" s="62"/>
    </row>
    <row r="364" spans="2:2" x14ac:dyDescent="0.25">
      <c r="B364" s="62"/>
    </row>
    <row r="365" spans="2:2" x14ac:dyDescent="0.25">
      <c r="B365" s="62"/>
    </row>
    <row r="366" spans="2:2" x14ac:dyDescent="0.25">
      <c r="B366" s="62"/>
    </row>
    <row r="367" spans="2:2" x14ac:dyDescent="0.25">
      <c r="B367" s="62"/>
    </row>
    <row r="368" spans="2:2" x14ac:dyDescent="0.25">
      <c r="B368" s="62"/>
    </row>
    <row r="369" spans="2:2" x14ac:dyDescent="0.25">
      <c r="B369" s="62"/>
    </row>
    <row r="370" spans="2:2" x14ac:dyDescent="0.25">
      <c r="B370" s="62"/>
    </row>
    <row r="371" spans="2:2" x14ac:dyDescent="0.25">
      <c r="B371" s="62"/>
    </row>
    <row r="372" spans="2:2" x14ac:dyDescent="0.25">
      <c r="B372" s="62"/>
    </row>
    <row r="373" spans="2:2" x14ac:dyDescent="0.25">
      <c r="B373" s="62"/>
    </row>
    <row r="374" spans="2:2" x14ac:dyDescent="0.25">
      <c r="B374" s="62"/>
    </row>
    <row r="375" spans="2:2" x14ac:dyDescent="0.25">
      <c r="B375" s="62"/>
    </row>
    <row r="376" spans="2:2" x14ac:dyDescent="0.25">
      <c r="B376" s="62"/>
    </row>
    <row r="377" spans="2:2" x14ac:dyDescent="0.25">
      <c r="B377" s="62"/>
    </row>
    <row r="378" spans="2:2" x14ac:dyDescent="0.25">
      <c r="B378" s="62"/>
    </row>
    <row r="379" spans="2:2" x14ac:dyDescent="0.25">
      <c r="B379" s="62"/>
    </row>
    <row r="380" spans="2:2" x14ac:dyDescent="0.25">
      <c r="B380" s="62"/>
    </row>
    <row r="381" spans="2:2" x14ac:dyDescent="0.25">
      <c r="B381" s="62"/>
    </row>
    <row r="382" spans="2:2" x14ac:dyDescent="0.25">
      <c r="B382" s="62"/>
    </row>
    <row r="383" spans="2:2" x14ac:dyDescent="0.25">
      <c r="B383" s="62"/>
    </row>
    <row r="384" spans="2:2" x14ac:dyDescent="0.25">
      <c r="B384" s="62"/>
    </row>
    <row r="385" spans="2:2" x14ac:dyDescent="0.25">
      <c r="B385" s="62"/>
    </row>
    <row r="386" spans="2:2" x14ac:dyDescent="0.25">
      <c r="B386" s="62"/>
    </row>
    <row r="387" spans="2:2" x14ac:dyDescent="0.25">
      <c r="B387" s="62"/>
    </row>
    <row r="388" spans="2:2" x14ac:dyDescent="0.25">
      <c r="B388" s="62"/>
    </row>
    <row r="389" spans="2:2" x14ac:dyDescent="0.25">
      <c r="B389" s="62"/>
    </row>
    <row r="390" spans="2:2" x14ac:dyDescent="0.25">
      <c r="B390" s="62"/>
    </row>
    <row r="391" spans="2:2" x14ac:dyDescent="0.25">
      <c r="B391" s="62"/>
    </row>
    <row r="392" spans="2:2" x14ac:dyDescent="0.25">
      <c r="B392" s="62"/>
    </row>
    <row r="393" spans="2:2" x14ac:dyDescent="0.25">
      <c r="B393" s="62"/>
    </row>
    <row r="394" spans="2:2" x14ac:dyDescent="0.25">
      <c r="B394" s="62"/>
    </row>
    <row r="395" spans="2:2" x14ac:dyDescent="0.25">
      <c r="B395" s="62"/>
    </row>
    <row r="396" spans="2:2" x14ac:dyDescent="0.25">
      <c r="B396" s="62"/>
    </row>
    <row r="397" spans="2:2" x14ac:dyDescent="0.25">
      <c r="B397" s="62"/>
    </row>
    <row r="398" spans="2:2" x14ac:dyDescent="0.25">
      <c r="B398" s="62"/>
    </row>
    <row r="399" spans="2:2" x14ac:dyDescent="0.25">
      <c r="B399" s="62"/>
    </row>
    <row r="400" spans="2:2" x14ac:dyDescent="0.25">
      <c r="B400" s="62"/>
    </row>
    <row r="401" spans="2:2" x14ac:dyDescent="0.25">
      <c r="B401" s="62"/>
    </row>
    <row r="402" spans="2:2" x14ac:dyDescent="0.25">
      <c r="B402" s="62"/>
    </row>
    <row r="403" spans="2:2" x14ac:dyDescent="0.25">
      <c r="B403" s="62"/>
    </row>
    <row r="404" spans="2:2" x14ac:dyDescent="0.25">
      <c r="B404" s="62"/>
    </row>
    <row r="405" spans="2:2" x14ac:dyDescent="0.25">
      <c r="B405" s="62"/>
    </row>
    <row r="406" spans="2:2" x14ac:dyDescent="0.25">
      <c r="B406" s="62"/>
    </row>
    <row r="407" spans="2:2" x14ac:dyDescent="0.25">
      <c r="B407" s="62"/>
    </row>
    <row r="408" spans="2:2" x14ac:dyDescent="0.25">
      <c r="B408" s="62"/>
    </row>
    <row r="409" spans="2:2" x14ac:dyDescent="0.25">
      <c r="B409" s="62"/>
    </row>
    <row r="410" spans="2:2" x14ac:dyDescent="0.25">
      <c r="B410" s="62"/>
    </row>
    <row r="411" spans="2:2" x14ac:dyDescent="0.25">
      <c r="B411" s="62"/>
    </row>
    <row r="412" spans="2:2" x14ac:dyDescent="0.25">
      <c r="B412" s="62"/>
    </row>
    <row r="413" spans="2:2" x14ac:dyDescent="0.25">
      <c r="B413" s="62"/>
    </row>
    <row r="414" spans="2:2" x14ac:dyDescent="0.25">
      <c r="B414" s="62"/>
    </row>
    <row r="415" spans="2:2" x14ac:dyDescent="0.25">
      <c r="B415" s="62"/>
    </row>
    <row r="416" spans="2:2" x14ac:dyDescent="0.25">
      <c r="B416" s="62"/>
    </row>
    <row r="417" spans="2:2" x14ac:dyDescent="0.25">
      <c r="B417" s="62"/>
    </row>
    <row r="418" spans="2:2" x14ac:dyDescent="0.25">
      <c r="B418" s="62"/>
    </row>
    <row r="419" spans="2:2" x14ac:dyDescent="0.25">
      <c r="B419" s="62"/>
    </row>
    <row r="420" spans="2:2" x14ac:dyDescent="0.25">
      <c r="B420" s="62"/>
    </row>
    <row r="421" spans="2:2" x14ac:dyDescent="0.25">
      <c r="B421" s="62"/>
    </row>
    <row r="422" spans="2:2" x14ac:dyDescent="0.25">
      <c r="B422" s="62"/>
    </row>
    <row r="423" spans="2:2" x14ac:dyDescent="0.25">
      <c r="B423" s="62"/>
    </row>
    <row r="424" spans="2:2" x14ac:dyDescent="0.25">
      <c r="B424" s="62"/>
    </row>
    <row r="425" spans="2:2" x14ac:dyDescent="0.25">
      <c r="B425" s="62"/>
    </row>
    <row r="426" spans="2:2" x14ac:dyDescent="0.25">
      <c r="B426" s="62"/>
    </row>
    <row r="427" spans="2:2" x14ac:dyDescent="0.25">
      <c r="B427" s="62"/>
    </row>
    <row r="428" spans="2:2" x14ac:dyDescent="0.25">
      <c r="B428" s="62"/>
    </row>
    <row r="429" spans="2:2" x14ac:dyDescent="0.25">
      <c r="B429" s="62"/>
    </row>
    <row r="430" spans="2:2" x14ac:dyDescent="0.25">
      <c r="B430" s="62"/>
    </row>
    <row r="431" spans="2:2" x14ac:dyDescent="0.25">
      <c r="B431" s="62"/>
    </row>
    <row r="432" spans="2:2" x14ac:dyDescent="0.25">
      <c r="B432" s="62"/>
    </row>
    <row r="433" spans="2:2" x14ac:dyDescent="0.25">
      <c r="B433" s="62"/>
    </row>
    <row r="434" spans="2:2" x14ac:dyDescent="0.25">
      <c r="B434" s="62"/>
    </row>
    <row r="435" spans="2:2" x14ac:dyDescent="0.25">
      <c r="B435" s="62"/>
    </row>
    <row r="436" spans="2:2" x14ac:dyDescent="0.25">
      <c r="B436" s="62"/>
    </row>
    <row r="437" spans="2:2" x14ac:dyDescent="0.25">
      <c r="B437" s="62"/>
    </row>
    <row r="438" spans="2:2" x14ac:dyDescent="0.25">
      <c r="B438" s="62"/>
    </row>
    <row r="439" spans="2:2" x14ac:dyDescent="0.25">
      <c r="B439" s="62"/>
    </row>
    <row r="440" spans="2:2" x14ac:dyDescent="0.25">
      <c r="B440" s="62"/>
    </row>
    <row r="441" spans="2:2" x14ac:dyDescent="0.25">
      <c r="B441" s="62"/>
    </row>
    <row r="442" spans="2:2" x14ac:dyDescent="0.25">
      <c r="B442" s="62"/>
    </row>
    <row r="443" spans="2:2" x14ac:dyDescent="0.25">
      <c r="B443" s="62"/>
    </row>
    <row r="444" spans="2:2" x14ac:dyDescent="0.25">
      <c r="B444" s="62"/>
    </row>
    <row r="445" spans="2:2" x14ac:dyDescent="0.25">
      <c r="B445" s="62"/>
    </row>
    <row r="446" spans="2:2" x14ac:dyDescent="0.25">
      <c r="B446" s="62"/>
    </row>
    <row r="447" spans="2:2" x14ac:dyDescent="0.25">
      <c r="B447" s="62"/>
    </row>
    <row r="448" spans="2:2" x14ac:dyDescent="0.25">
      <c r="B448" s="62"/>
    </row>
    <row r="449" spans="2:2" x14ac:dyDescent="0.25">
      <c r="B449" s="62"/>
    </row>
    <row r="450" spans="2:2" x14ac:dyDescent="0.25">
      <c r="B450" s="62"/>
    </row>
    <row r="451" spans="2:2" x14ac:dyDescent="0.25">
      <c r="B451" s="62"/>
    </row>
    <row r="452" spans="2:2" x14ac:dyDescent="0.25">
      <c r="B452" s="62"/>
    </row>
    <row r="453" spans="2:2" x14ac:dyDescent="0.25">
      <c r="B453" s="62"/>
    </row>
    <row r="454" spans="2:2" x14ac:dyDescent="0.25">
      <c r="B454" s="62"/>
    </row>
    <row r="455" spans="2:2" x14ac:dyDescent="0.25">
      <c r="B455" s="62"/>
    </row>
    <row r="456" spans="2:2" x14ac:dyDescent="0.25">
      <c r="B456" s="62"/>
    </row>
    <row r="457" spans="2:2" x14ac:dyDescent="0.25">
      <c r="B457" s="62"/>
    </row>
    <row r="458" spans="2:2" x14ac:dyDescent="0.25">
      <c r="B458" s="62"/>
    </row>
    <row r="459" spans="2:2" x14ac:dyDescent="0.25">
      <c r="B459" s="62"/>
    </row>
    <row r="460" spans="2:2" x14ac:dyDescent="0.25">
      <c r="B460" s="62"/>
    </row>
    <row r="461" spans="2:2" x14ac:dyDescent="0.25">
      <c r="B461" s="62"/>
    </row>
    <row r="462" spans="2:2" x14ac:dyDescent="0.25">
      <c r="B462" s="62"/>
    </row>
    <row r="463" spans="2:2" x14ac:dyDescent="0.25">
      <c r="B463" s="62"/>
    </row>
    <row r="464" spans="2:2" x14ac:dyDescent="0.25">
      <c r="B464" s="62"/>
    </row>
    <row r="465" spans="2:2" x14ac:dyDescent="0.25">
      <c r="B465" s="62"/>
    </row>
    <row r="466" spans="2:2" x14ac:dyDescent="0.25">
      <c r="B466" s="62"/>
    </row>
    <row r="467" spans="2:2" x14ac:dyDescent="0.25">
      <c r="B467" s="62"/>
    </row>
    <row r="468" spans="2:2" x14ac:dyDescent="0.25">
      <c r="B468" s="62"/>
    </row>
    <row r="469" spans="2:2" x14ac:dyDescent="0.25">
      <c r="B469" s="62"/>
    </row>
    <row r="470" spans="2:2" x14ac:dyDescent="0.25">
      <c r="B470" s="62"/>
    </row>
    <row r="471" spans="2:2" x14ac:dyDescent="0.25">
      <c r="B471" s="62"/>
    </row>
    <row r="472" spans="2:2" x14ac:dyDescent="0.25">
      <c r="B472" s="62"/>
    </row>
    <row r="473" spans="2:2" x14ac:dyDescent="0.25">
      <c r="B473" s="62"/>
    </row>
    <row r="474" spans="2:2" x14ac:dyDescent="0.25">
      <c r="B474" s="62"/>
    </row>
    <row r="475" spans="2:2" x14ac:dyDescent="0.25">
      <c r="B475" s="62"/>
    </row>
    <row r="476" spans="2:2" x14ac:dyDescent="0.25">
      <c r="B476" s="62"/>
    </row>
    <row r="477" spans="2:2" x14ac:dyDescent="0.25">
      <c r="B477" s="62"/>
    </row>
    <row r="478" spans="2:2" x14ac:dyDescent="0.25">
      <c r="B478" s="62"/>
    </row>
    <row r="479" spans="2:2" x14ac:dyDescent="0.25">
      <c r="B479" s="62"/>
    </row>
    <row r="480" spans="2:2" x14ac:dyDescent="0.25">
      <c r="B480" s="62"/>
    </row>
    <row r="481" spans="2:2" x14ac:dyDescent="0.25">
      <c r="B481" s="62"/>
    </row>
    <row r="482" spans="2:2" x14ac:dyDescent="0.25">
      <c r="B482" s="62"/>
    </row>
    <row r="483" spans="2:2" x14ac:dyDescent="0.25">
      <c r="B483" s="62"/>
    </row>
    <row r="484" spans="2:2" x14ac:dyDescent="0.25">
      <c r="B484" s="62"/>
    </row>
    <row r="485" spans="2:2" x14ac:dyDescent="0.25">
      <c r="B485" s="62"/>
    </row>
    <row r="486" spans="2:2" x14ac:dyDescent="0.25">
      <c r="B486" s="62"/>
    </row>
    <row r="487" spans="2:2" x14ac:dyDescent="0.25">
      <c r="B487" s="62"/>
    </row>
    <row r="488" spans="2:2" x14ac:dyDescent="0.25">
      <c r="B488" s="62"/>
    </row>
    <row r="489" spans="2:2" x14ac:dyDescent="0.25">
      <c r="B489" s="62"/>
    </row>
    <row r="490" spans="2:2" x14ac:dyDescent="0.25">
      <c r="B490" s="62"/>
    </row>
    <row r="491" spans="2:2" x14ac:dyDescent="0.25">
      <c r="B491" s="62"/>
    </row>
    <row r="492" spans="2:2" x14ac:dyDescent="0.25">
      <c r="B492" s="62"/>
    </row>
    <row r="493" spans="2:2" x14ac:dyDescent="0.25">
      <c r="B493" s="62"/>
    </row>
    <row r="494" spans="2:2" x14ac:dyDescent="0.25">
      <c r="B494" s="62"/>
    </row>
    <row r="495" spans="2:2" x14ac:dyDescent="0.25">
      <c r="B495" s="62"/>
    </row>
    <row r="496" spans="2:2" x14ac:dyDescent="0.25">
      <c r="B496" s="62"/>
    </row>
    <row r="497" spans="2:2" x14ac:dyDescent="0.25">
      <c r="B497" s="62"/>
    </row>
    <row r="498" spans="2:2" x14ac:dyDescent="0.25">
      <c r="B498" s="62"/>
    </row>
    <row r="499" spans="2:2" x14ac:dyDescent="0.25">
      <c r="B499" s="62"/>
    </row>
    <row r="500" spans="2:2" x14ac:dyDescent="0.25">
      <c r="B500" s="62"/>
    </row>
    <row r="501" spans="2:2" x14ac:dyDescent="0.25">
      <c r="B501" s="62"/>
    </row>
    <row r="502" spans="2:2" x14ac:dyDescent="0.25">
      <c r="B502" s="62"/>
    </row>
    <row r="503" spans="2:2" x14ac:dyDescent="0.25">
      <c r="B503" s="62"/>
    </row>
    <row r="504" spans="2:2" x14ac:dyDescent="0.25">
      <c r="B504" s="62"/>
    </row>
    <row r="505" spans="2:2" x14ac:dyDescent="0.25">
      <c r="B505" s="62"/>
    </row>
    <row r="506" spans="2:2" x14ac:dyDescent="0.25">
      <c r="B506" s="62"/>
    </row>
    <row r="507" spans="2:2" x14ac:dyDescent="0.25">
      <c r="B507" s="62"/>
    </row>
    <row r="508" spans="2:2" x14ac:dyDescent="0.25">
      <c r="B508" s="62"/>
    </row>
    <row r="509" spans="2:2" x14ac:dyDescent="0.25">
      <c r="B509" s="62"/>
    </row>
    <row r="510" spans="2:2" x14ac:dyDescent="0.25">
      <c r="B510" s="62"/>
    </row>
    <row r="511" spans="2:2" x14ac:dyDescent="0.25">
      <c r="B511" s="62"/>
    </row>
    <row r="512" spans="2:2" x14ac:dyDescent="0.25">
      <c r="B512" s="62"/>
    </row>
    <row r="513" spans="2:2" x14ac:dyDescent="0.25">
      <c r="B513" s="62"/>
    </row>
    <row r="514" spans="2:2" x14ac:dyDescent="0.25">
      <c r="B514" s="62"/>
    </row>
    <row r="515" spans="2:2" x14ac:dyDescent="0.25">
      <c r="B515" s="62"/>
    </row>
    <row r="516" spans="2:2" x14ac:dyDescent="0.25">
      <c r="B516" s="62"/>
    </row>
    <row r="517" spans="2:2" x14ac:dyDescent="0.25">
      <c r="B517" s="62"/>
    </row>
    <row r="518" spans="2:2" x14ac:dyDescent="0.25">
      <c r="B518" s="62"/>
    </row>
    <row r="519" spans="2:2" x14ac:dyDescent="0.25">
      <c r="B519" s="62"/>
    </row>
    <row r="520" spans="2:2" x14ac:dyDescent="0.25">
      <c r="B520" s="62"/>
    </row>
    <row r="521" spans="2:2" x14ac:dyDescent="0.25">
      <c r="B521" s="62"/>
    </row>
    <row r="522" spans="2:2" x14ac:dyDescent="0.25">
      <c r="B522" s="62"/>
    </row>
    <row r="523" spans="2:2" x14ac:dyDescent="0.25">
      <c r="B523" s="62"/>
    </row>
    <row r="524" spans="2:2" x14ac:dyDescent="0.25">
      <c r="B524" s="62"/>
    </row>
    <row r="525" spans="2:2" x14ac:dyDescent="0.25">
      <c r="B525" s="62"/>
    </row>
    <row r="526" spans="2:2" x14ac:dyDescent="0.25">
      <c r="B526" s="62"/>
    </row>
    <row r="527" spans="2:2" x14ac:dyDescent="0.25">
      <c r="B527" s="62"/>
    </row>
    <row r="528" spans="2:2" x14ac:dyDescent="0.25">
      <c r="B528" s="62"/>
    </row>
    <row r="529" spans="2:2" x14ac:dyDescent="0.25">
      <c r="B529" s="62"/>
    </row>
    <row r="530" spans="2:2" x14ac:dyDescent="0.25">
      <c r="B530" s="62"/>
    </row>
    <row r="531" spans="2:2" x14ac:dyDescent="0.25">
      <c r="B531" s="62"/>
    </row>
    <row r="532" spans="2:2" x14ac:dyDescent="0.25">
      <c r="B532" s="62"/>
    </row>
    <row r="533" spans="2:2" x14ac:dyDescent="0.25">
      <c r="B533" s="62"/>
    </row>
    <row r="534" spans="2:2" x14ac:dyDescent="0.25">
      <c r="B534" s="62"/>
    </row>
    <row r="535" spans="2:2" x14ac:dyDescent="0.25">
      <c r="B535" s="62"/>
    </row>
    <row r="536" spans="2:2" x14ac:dyDescent="0.25">
      <c r="B536" s="62"/>
    </row>
    <row r="537" spans="2:2" x14ac:dyDescent="0.25">
      <c r="B537" s="62"/>
    </row>
    <row r="538" spans="2:2" x14ac:dyDescent="0.25">
      <c r="B538" s="62"/>
    </row>
    <row r="539" spans="2:2" x14ac:dyDescent="0.25">
      <c r="B539" s="62"/>
    </row>
    <row r="540" spans="2:2" x14ac:dyDescent="0.25">
      <c r="B540" s="62"/>
    </row>
    <row r="541" spans="2:2" x14ac:dyDescent="0.25">
      <c r="B541" s="62"/>
    </row>
    <row r="542" spans="2:2" x14ac:dyDescent="0.25">
      <c r="B542" s="62"/>
    </row>
    <row r="543" spans="2:2" x14ac:dyDescent="0.25">
      <c r="B543" s="62"/>
    </row>
    <row r="544" spans="2:2" x14ac:dyDescent="0.25">
      <c r="B544" s="62"/>
    </row>
    <row r="545" spans="2:2" x14ac:dyDescent="0.25">
      <c r="B545" s="62"/>
    </row>
    <row r="546" spans="2:2" x14ac:dyDescent="0.25">
      <c r="B546" s="62"/>
    </row>
    <row r="547" spans="2:2" x14ac:dyDescent="0.25">
      <c r="B547" s="62"/>
    </row>
    <row r="548" spans="2:2" x14ac:dyDescent="0.25">
      <c r="B548" s="62"/>
    </row>
    <row r="549" spans="2:2" x14ac:dyDescent="0.25">
      <c r="B549" s="62"/>
    </row>
    <row r="550" spans="2:2" x14ac:dyDescent="0.25">
      <c r="B550" s="62"/>
    </row>
    <row r="551" spans="2:2" x14ac:dyDescent="0.25">
      <c r="B551" s="62"/>
    </row>
    <row r="552" spans="2:2" x14ac:dyDescent="0.25">
      <c r="B552" s="62"/>
    </row>
    <row r="553" spans="2:2" x14ac:dyDescent="0.25">
      <c r="B553" s="62"/>
    </row>
    <row r="554" spans="2:2" x14ac:dyDescent="0.25">
      <c r="B554" s="62"/>
    </row>
    <row r="555" spans="2:2" x14ac:dyDescent="0.25">
      <c r="B555" s="62"/>
    </row>
    <row r="556" spans="2:2" x14ac:dyDescent="0.25">
      <c r="B556" s="62"/>
    </row>
    <row r="557" spans="2:2" x14ac:dyDescent="0.25">
      <c r="B557" s="62"/>
    </row>
    <row r="558" spans="2:2" x14ac:dyDescent="0.25">
      <c r="B558" s="62"/>
    </row>
    <row r="559" spans="2:2" x14ac:dyDescent="0.25">
      <c r="B559" s="62"/>
    </row>
    <row r="560" spans="2:2" x14ac:dyDescent="0.25">
      <c r="B560" s="62"/>
    </row>
    <row r="561" spans="2:2" x14ac:dyDescent="0.25">
      <c r="B561" s="62"/>
    </row>
    <row r="562" spans="2:2" x14ac:dyDescent="0.25">
      <c r="B562" s="62"/>
    </row>
    <row r="563" spans="2:2" x14ac:dyDescent="0.25">
      <c r="B563" s="62"/>
    </row>
    <row r="564" spans="2:2" x14ac:dyDescent="0.25">
      <c r="B564" s="62"/>
    </row>
    <row r="565" spans="2:2" x14ac:dyDescent="0.25">
      <c r="B565" s="62"/>
    </row>
    <row r="566" spans="2:2" x14ac:dyDescent="0.25">
      <c r="B566" s="62"/>
    </row>
    <row r="567" spans="2:2" x14ac:dyDescent="0.25">
      <c r="B567" s="62"/>
    </row>
    <row r="568" spans="2:2" x14ac:dyDescent="0.25">
      <c r="B568" s="62"/>
    </row>
    <row r="569" spans="2:2" x14ac:dyDescent="0.25">
      <c r="B569" s="62"/>
    </row>
    <row r="570" spans="2:2" x14ac:dyDescent="0.25">
      <c r="B570" s="62"/>
    </row>
    <row r="571" spans="2:2" x14ac:dyDescent="0.25">
      <c r="B571" s="62"/>
    </row>
    <row r="572" spans="2:2" x14ac:dyDescent="0.25">
      <c r="B572" s="62"/>
    </row>
    <row r="573" spans="2:2" x14ac:dyDescent="0.25">
      <c r="B573" s="62"/>
    </row>
    <row r="574" spans="2:2" x14ac:dyDescent="0.25">
      <c r="B574" s="62"/>
    </row>
    <row r="575" spans="2:2" x14ac:dyDescent="0.25">
      <c r="B575" s="62"/>
    </row>
    <row r="576" spans="2:2" x14ac:dyDescent="0.25">
      <c r="B576" s="62"/>
    </row>
    <row r="577" spans="2:2" x14ac:dyDescent="0.25">
      <c r="B577" s="62"/>
    </row>
    <row r="578" spans="2:2" x14ac:dyDescent="0.25">
      <c r="B578" s="62"/>
    </row>
    <row r="579" spans="2:2" x14ac:dyDescent="0.25">
      <c r="B579" s="62"/>
    </row>
    <row r="580" spans="2:2" x14ac:dyDescent="0.25">
      <c r="B580" s="62"/>
    </row>
    <row r="581" spans="2:2" x14ac:dyDescent="0.25">
      <c r="B581" s="62"/>
    </row>
    <row r="582" spans="2:2" x14ac:dyDescent="0.25">
      <c r="B582" s="62"/>
    </row>
    <row r="583" spans="2:2" x14ac:dyDescent="0.25">
      <c r="B583" s="62"/>
    </row>
    <row r="584" spans="2:2" x14ac:dyDescent="0.25">
      <c r="B584" s="62"/>
    </row>
    <row r="585" spans="2:2" x14ac:dyDescent="0.25">
      <c r="B585" s="62"/>
    </row>
    <row r="586" spans="2:2" x14ac:dyDescent="0.25">
      <c r="B586" s="62"/>
    </row>
    <row r="587" spans="2:2" x14ac:dyDescent="0.25">
      <c r="B587" s="62"/>
    </row>
    <row r="588" spans="2:2" x14ac:dyDescent="0.25">
      <c r="B588" s="62"/>
    </row>
    <row r="589" spans="2:2" x14ac:dyDescent="0.25">
      <c r="B589" s="62"/>
    </row>
    <row r="590" spans="2:2" x14ac:dyDescent="0.25">
      <c r="B590" s="62"/>
    </row>
    <row r="591" spans="2:2" x14ac:dyDescent="0.25">
      <c r="B591" s="62"/>
    </row>
    <row r="592" spans="2:2" x14ac:dyDescent="0.25">
      <c r="B592" s="62"/>
    </row>
    <row r="593" spans="2:2" x14ac:dyDescent="0.25">
      <c r="B593" s="62"/>
    </row>
    <row r="594" spans="2:2" x14ac:dyDescent="0.25">
      <c r="B594" s="62"/>
    </row>
    <row r="595" spans="2:2" x14ac:dyDescent="0.25">
      <c r="B595" s="62"/>
    </row>
    <row r="596" spans="2:2" x14ac:dyDescent="0.25">
      <c r="B596" s="62"/>
    </row>
    <row r="597" spans="2:2" x14ac:dyDescent="0.25">
      <c r="B597" s="62"/>
    </row>
    <row r="598" spans="2:2" x14ac:dyDescent="0.25">
      <c r="B598" s="62"/>
    </row>
    <row r="599" spans="2:2" x14ac:dyDescent="0.25">
      <c r="B599" s="62"/>
    </row>
    <row r="600" spans="2:2" x14ac:dyDescent="0.25">
      <c r="B600" s="62"/>
    </row>
    <row r="601" spans="2:2" x14ac:dyDescent="0.25">
      <c r="B601" s="62"/>
    </row>
    <row r="602" spans="2:2" x14ac:dyDescent="0.25">
      <c r="B602" s="62"/>
    </row>
    <row r="603" spans="2:2" x14ac:dyDescent="0.25">
      <c r="B603" s="62"/>
    </row>
    <row r="604" spans="2:2" x14ac:dyDescent="0.25">
      <c r="B604" s="62"/>
    </row>
    <row r="605" spans="2:2" x14ac:dyDescent="0.25">
      <c r="B605" s="62"/>
    </row>
    <row r="606" spans="2:2" x14ac:dyDescent="0.25">
      <c r="B606" s="62"/>
    </row>
    <row r="607" spans="2:2" x14ac:dyDescent="0.25">
      <c r="B607" s="62"/>
    </row>
    <row r="608" spans="2:2" x14ac:dyDescent="0.25">
      <c r="B608" s="62"/>
    </row>
    <row r="609" spans="2:2" x14ac:dyDescent="0.25">
      <c r="B609" s="62"/>
    </row>
    <row r="610" spans="2:2" x14ac:dyDescent="0.25">
      <c r="B610" s="62"/>
    </row>
    <row r="611" spans="2:2" x14ac:dyDescent="0.25">
      <c r="B611" s="62"/>
    </row>
    <row r="612" spans="2:2" x14ac:dyDescent="0.25">
      <c r="B612" s="62"/>
    </row>
    <row r="613" spans="2:2" x14ac:dyDescent="0.25">
      <c r="B613" s="62"/>
    </row>
    <row r="614" spans="2:2" x14ac:dyDescent="0.25">
      <c r="B614" s="62"/>
    </row>
    <row r="615" spans="2:2" x14ac:dyDescent="0.25">
      <c r="B615" s="62"/>
    </row>
    <row r="616" spans="2:2" x14ac:dyDescent="0.25">
      <c r="B616" s="62"/>
    </row>
    <row r="617" spans="2:2" x14ac:dyDescent="0.25">
      <c r="B617" s="62"/>
    </row>
    <row r="618" spans="2:2" x14ac:dyDescent="0.25">
      <c r="B618" s="62"/>
    </row>
    <row r="619" spans="2:2" x14ac:dyDescent="0.25">
      <c r="B619" s="62"/>
    </row>
    <row r="620" spans="2:2" x14ac:dyDescent="0.25">
      <c r="B620" s="62"/>
    </row>
    <row r="621" spans="2:2" x14ac:dyDescent="0.25">
      <c r="B621" s="62"/>
    </row>
    <row r="622" spans="2:2" x14ac:dyDescent="0.25">
      <c r="B622" s="62"/>
    </row>
    <row r="623" spans="2:2" x14ac:dyDescent="0.25">
      <c r="B623" s="62"/>
    </row>
    <row r="624" spans="2:2" x14ac:dyDescent="0.25">
      <c r="B624" s="62"/>
    </row>
    <row r="625" spans="2:2" x14ac:dyDescent="0.25">
      <c r="B625" s="62"/>
    </row>
    <row r="626" spans="2:2" x14ac:dyDescent="0.25">
      <c r="B626" s="62"/>
    </row>
    <row r="627" spans="2:2" x14ac:dyDescent="0.25">
      <c r="B627" s="62"/>
    </row>
    <row r="628" spans="2:2" x14ac:dyDescent="0.25">
      <c r="B628" s="62"/>
    </row>
    <row r="629" spans="2:2" x14ac:dyDescent="0.25">
      <c r="B629" s="62"/>
    </row>
    <row r="630" spans="2:2" x14ac:dyDescent="0.25">
      <c r="B630" s="62"/>
    </row>
    <row r="631" spans="2:2" x14ac:dyDescent="0.25">
      <c r="B631" s="62"/>
    </row>
    <row r="632" spans="2:2" x14ac:dyDescent="0.25">
      <c r="B632" s="62"/>
    </row>
    <row r="633" spans="2:2" x14ac:dyDescent="0.25">
      <c r="B633" s="62"/>
    </row>
    <row r="634" spans="2:2" x14ac:dyDescent="0.25">
      <c r="B634" s="62"/>
    </row>
    <row r="635" spans="2:2" x14ac:dyDescent="0.25">
      <c r="B635" s="62"/>
    </row>
    <row r="636" spans="2:2" x14ac:dyDescent="0.25">
      <c r="B636" s="62"/>
    </row>
    <row r="637" spans="2:2" x14ac:dyDescent="0.25">
      <c r="B637" s="62"/>
    </row>
    <row r="638" spans="2:2" x14ac:dyDescent="0.25">
      <c r="B638" s="62"/>
    </row>
    <row r="639" spans="2:2" x14ac:dyDescent="0.25">
      <c r="B639" s="62"/>
    </row>
    <row r="640" spans="2:2" x14ac:dyDescent="0.25">
      <c r="B640" s="62"/>
    </row>
    <row r="641" spans="2:2" x14ac:dyDescent="0.25">
      <c r="B641" s="62"/>
    </row>
    <row r="642" spans="2:2" x14ac:dyDescent="0.25">
      <c r="B642" s="62"/>
    </row>
    <row r="643" spans="2:2" x14ac:dyDescent="0.25">
      <c r="B643" s="62"/>
    </row>
    <row r="644" spans="2:2" x14ac:dyDescent="0.25">
      <c r="B644" s="62"/>
    </row>
    <row r="645" spans="2:2" x14ac:dyDescent="0.25">
      <c r="B645" s="62"/>
    </row>
    <row r="646" spans="2:2" x14ac:dyDescent="0.25">
      <c r="B646" s="62"/>
    </row>
    <row r="647" spans="2:2" x14ac:dyDescent="0.25">
      <c r="B647" s="62"/>
    </row>
    <row r="648" spans="2:2" x14ac:dyDescent="0.25">
      <c r="B648" s="62"/>
    </row>
    <row r="649" spans="2:2" x14ac:dyDescent="0.25">
      <c r="B649" s="62"/>
    </row>
    <row r="650" spans="2:2" x14ac:dyDescent="0.25">
      <c r="B650" s="62"/>
    </row>
    <row r="651" spans="2:2" x14ac:dyDescent="0.25">
      <c r="B651" s="62"/>
    </row>
    <row r="652" spans="2:2" x14ac:dyDescent="0.25">
      <c r="B652" s="62"/>
    </row>
    <row r="653" spans="2:2" x14ac:dyDescent="0.25">
      <c r="B653" s="62"/>
    </row>
    <row r="654" spans="2:2" x14ac:dyDescent="0.25">
      <c r="B654" s="62"/>
    </row>
    <row r="655" spans="2:2" x14ac:dyDescent="0.25">
      <c r="B655" s="62"/>
    </row>
    <row r="656" spans="2:2" x14ac:dyDescent="0.25">
      <c r="B656" s="62"/>
    </row>
    <row r="657" spans="2:2" x14ac:dyDescent="0.25">
      <c r="B657" s="62"/>
    </row>
    <row r="658" spans="2:2" x14ac:dyDescent="0.25">
      <c r="B658" s="62"/>
    </row>
    <row r="659" spans="2:2" x14ac:dyDescent="0.25">
      <c r="B659" s="62"/>
    </row>
    <row r="660" spans="2:2" x14ac:dyDescent="0.25">
      <c r="B660" s="62"/>
    </row>
    <row r="661" spans="2:2" x14ac:dyDescent="0.25">
      <c r="B661" s="62"/>
    </row>
    <row r="662" spans="2:2" x14ac:dyDescent="0.25">
      <c r="B662" s="62"/>
    </row>
    <row r="663" spans="2:2" x14ac:dyDescent="0.25">
      <c r="B663" s="62"/>
    </row>
    <row r="664" spans="2:2" x14ac:dyDescent="0.25">
      <c r="B664" s="62"/>
    </row>
    <row r="665" spans="2:2" x14ac:dyDescent="0.25">
      <c r="B665" s="62"/>
    </row>
    <row r="666" spans="2:2" x14ac:dyDescent="0.25">
      <c r="B666" s="62"/>
    </row>
    <row r="667" spans="2:2" x14ac:dyDescent="0.25">
      <c r="B667" s="62"/>
    </row>
    <row r="668" spans="2:2" x14ac:dyDescent="0.25">
      <c r="B668" s="62"/>
    </row>
    <row r="669" spans="2:2" x14ac:dyDescent="0.25">
      <c r="B669" s="62"/>
    </row>
    <row r="670" spans="2:2" x14ac:dyDescent="0.25">
      <c r="B670" s="62"/>
    </row>
    <row r="671" spans="2:2" x14ac:dyDescent="0.25">
      <c r="B671" s="62"/>
    </row>
    <row r="672" spans="2:2" x14ac:dyDescent="0.25">
      <c r="B672" s="62"/>
    </row>
    <row r="673" spans="2:2" x14ac:dyDescent="0.25">
      <c r="B673" s="62"/>
    </row>
    <row r="674" spans="2:2" x14ac:dyDescent="0.25">
      <c r="B674" s="62"/>
    </row>
    <row r="675" spans="2:2" x14ac:dyDescent="0.25">
      <c r="B675" s="62"/>
    </row>
    <row r="676" spans="2:2" x14ac:dyDescent="0.25">
      <c r="B676" s="62"/>
    </row>
    <row r="677" spans="2:2" x14ac:dyDescent="0.25">
      <c r="B677" s="62"/>
    </row>
    <row r="678" spans="2:2" x14ac:dyDescent="0.25">
      <c r="B678" s="62"/>
    </row>
    <row r="679" spans="2:2" x14ac:dyDescent="0.25">
      <c r="B679" s="62"/>
    </row>
    <row r="680" spans="2:2" x14ac:dyDescent="0.25">
      <c r="B680" s="62"/>
    </row>
    <row r="681" spans="2:2" x14ac:dyDescent="0.25">
      <c r="B681" s="62"/>
    </row>
    <row r="682" spans="2:2" x14ac:dyDescent="0.25">
      <c r="B682" s="62"/>
    </row>
    <row r="683" spans="2:2" x14ac:dyDescent="0.25">
      <c r="B683" s="62"/>
    </row>
    <row r="684" spans="2:2" x14ac:dyDescent="0.25">
      <c r="B684" s="62"/>
    </row>
    <row r="685" spans="2:2" x14ac:dyDescent="0.25">
      <c r="B685" s="62"/>
    </row>
    <row r="686" spans="2:2" x14ac:dyDescent="0.25">
      <c r="B686" s="62"/>
    </row>
    <row r="687" spans="2:2" x14ac:dyDescent="0.25">
      <c r="B687" s="62"/>
    </row>
    <row r="688" spans="2:2" x14ac:dyDescent="0.25">
      <c r="B688" s="62"/>
    </row>
    <row r="689" spans="2:2" x14ac:dyDescent="0.25">
      <c r="B689" s="62"/>
    </row>
    <row r="690" spans="2:2" x14ac:dyDescent="0.25">
      <c r="B690" s="62"/>
    </row>
    <row r="691" spans="2:2" x14ac:dyDescent="0.25">
      <c r="B691" s="62"/>
    </row>
    <row r="692" spans="2:2" x14ac:dyDescent="0.25">
      <c r="B692" s="62"/>
    </row>
    <row r="693" spans="2:2" x14ac:dyDescent="0.25">
      <c r="B693" s="62"/>
    </row>
    <row r="694" spans="2:2" x14ac:dyDescent="0.25">
      <c r="B694" s="62"/>
    </row>
    <row r="695" spans="2:2" x14ac:dyDescent="0.25">
      <c r="B695" s="62"/>
    </row>
    <row r="696" spans="2:2" x14ac:dyDescent="0.25">
      <c r="B696" s="62"/>
    </row>
    <row r="697" spans="2:2" x14ac:dyDescent="0.25">
      <c r="B697" s="62"/>
    </row>
    <row r="698" spans="2:2" x14ac:dyDescent="0.25">
      <c r="B698" s="62"/>
    </row>
    <row r="699" spans="2:2" x14ac:dyDescent="0.25">
      <c r="B699" s="62"/>
    </row>
    <row r="700" spans="2:2" x14ac:dyDescent="0.25">
      <c r="B700" s="62"/>
    </row>
    <row r="701" spans="2:2" x14ac:dyDescent="0.25">
      <c r="B701" s="62"/>
    </row>
    <row r="702" spans="2:2" x14ac:dyDescent="0.25">
      <c r="B702" s="62"/>
    </row>
    <row r="703" spans="2:2" x14ac:dyDescent="0.25">
      <c r="B703" s="62"/>
    </row>
    <row r="704" spans="2:2" x14ac:dyDescent="0.25">
      <c r="B704" s="62"/>
    </row>
    <row r="705" spans="2:2" x14ac:dyDescent="0.25">
      <c r="B705" s="62"/>
    </row>
    <row r="706" spans="2:2" x14ac:dyDescent="0.25">
      <c r="B706" s="62"/>
    </row>
    <row r="707" spans="2:2" x14ac:dyDescent="0.25">
      <c r="B707" s="62"/>
    </row>
    <row r="708" spans="2:2" x14ac:dyDescent="0.25">
      <c r="B708" s="62"/>
    </row>
    <row r="709" spans="2:2" x14ac:dyDescent="0.25">
      <c r="B709" s="62"/>
    </row>
    <row r="710" spans="2:2" x14ac:dyDescent="0.25">
      <c r="B710" s="62"/>
    </row>
    <row r="711" spans="2:2" x14ac:dyDescent="0.25">
      <c r="B711" s="62"/>
    </row>
    <row r="712" spans="2:2" x14ac:dyDescent="0.25">
      <c r="B712" s="62"/>
    </row>
    <row r="713" spans="2:2" x14ac:dyDescent="0.25">
      <c r="B713" s="62"/>
    </row>
    <row r="714" spans="2:2" x14ac:dyDescent="0.25">
      <c r="B714" s="62"/>
    </row>
    <row r="715" spans="2:2" x14ac:dyDescent="0.25">
      <c r="B715" s="62"/>
    </row>
    <row r="716" spans="2:2" x14ac:dyDescent="0.25">
      <c r="B716" s="62"/>
    </row>
    <row r="717" spans="2:2" x14ac:dyDescent="0.25">
      <c r="B717" s="62"/>
    </row>
    <row r="718" spans="2:2" x14ac:dyDescent="0.25">
      <c r="B718" s="62"/>
    </row>
    <row r="719" spans="2:2" x14ac:dyDescent="0.25">
      <c r="B719" s="62"/>
    </row>
    <row r="720" spans="2:2" x14ac:dyDescent="0.25">
      <c r="B720" s="62"/>
    </row>
    <row r="721" spans="2:2" x14ac:dyDescent="0.25">
      <c r="B721" s="62"/>
    </row>
    <row r="722" spans="2:2" x14ac:dyDescent="0.25">
      <c r="B722" s="62"/>
    </row>
    <row r="723" spans="2:2" x14ac:dyDescent="0.25">
      <c r="B723" s="62"/>
    </row>
    <row r="724" spans="2:2" x14ac:dyDescent="0.25">
      <c r="B724" s="62"/>
    </row>
    <row r="725" spans="2:2" x14ac:dyDescent="0.25">
      <c r="B725" s="62"/>
    </row>
    <row r="726" spans="2:2" x14ac:dyDescent="0.25">
      <c r="B726" s="62"/>
    </row>
    <row r="727" spans="2:2" x14ac:dyDescent="0.25">
      <c r="B727" s="62"/>
    </row>
    <row r="728" spans="2:2" x14ac:dyDescent="0.25">
      <c r="B728" s="62"/>
    </row>
    <row r="729" spans="2:2" x14ac:dyDescent="0.25">
      <c r="B729" s="62"/>
    </row>
    <row r="730" spans="2:2" x14ac:dyDescent="0.25">
      <c r="B730" s="62"/>
    </row>
    <row r="731" spans="2:2" x14ac:dyDescent="0.25">
      <c r="B731" s="62"/>
    </row>
    <row r="732" spans="2:2" x14ac:dyDescent="0.25">
      <c r="B732" s="62"/>
    </row>
    <row r="733" spans="2:2" x14ac:dyDescent="0.25">
      <c r="B733" s="62"/>
    </row>
    <row r="734" spans="2:2" x14ac:dyDescent="0.25">
      <c r="B734" s="62"/>
    </row>
    <row r="735" spans="2:2" x14ac:dyDescent="0.25">
      <c r="B735" s="62"/>
    </row>
    <row r="736" spans="2:2" x14ac:dyDescent="0.25">
      <c r="B736" s="62"/>
    </row>
    <row r="737" spans="2:2" x14ac:dyDescent="0.25">
      <c r="B737" s="62"/>
    </row>
    <row r="738" spans="2:2" x14ac:dyDescent="0.25">
      <c r="B738" s="62"/>
    </row>
    <row r="739" spans="2:2" x14ac:dyDescent="0.25">
      <c r="B739" s="62"/>
    </row>
    <row r="740" spans="2:2" x14ac:dyDescent="0.25">
      <c r="B740" s="62"/>
    </row>
    <row r="741" spans="2:2" x14ac:dyDescent="0.25">
      <c r="B741" s="62"/>
    </row>
    <row r="742" spans="2:2" x14ac:dyDescent="0.25">
      <c r="B742" s="62"/>
    </row>
    <row r="743" spans="2:2" x14ac:dyDescent="0.25">
      <c r="B743" s="62"/>
    </row>
    <row r="744" spans="2:2" x14ac:dyDescent="0.25">
      <c r="B744" s="62"/>
    </row>
    <row r="745" spans="2:2" x14ac:dyDescent="0.25">
      <c r="B745" s="62"/>
    </row>
    <row r="746" spans="2:2" x14ac:dyDescent="0.25">
      <c r="B746" s="62"/>
    </row>
    <row r="747" spans="2:2" x14ac:dyDescent="0.25">
      <c r="B747" s="62"/>
    </row>
    <row r="748" spans="2:2" x14ac:dyDescent="0.25">
      <c r="B748" s="62"/>
    </row>
    <row r="749" spans="2:2" x14ac:dyDescent="0.25">
      <c r="B749" s="62"/>
    </row>
    <row r="750" spans="2:2" x14ac:dyDescent="0.25">
      <c r="B750" s="62"/>
    </row>
    <row r="751" spans="2:2" x14ac:dyDescent="0.25">
      <c r="B751" s="62"/>
    </row>
    <row r="752" spans="2:2" x14ac:dyDescent="0.25">
      <c r="B752" s="62"/>
    </row>
    <row r="753" spans="2:2" x14ac:dyDescent="0.25">
      <c r="B753" s="62"/>
    </row>
    <row r="754" spans="2:2" x14ac:dyDescent="0.25">
      <c r="B754" s="62"/>
    </row>
    <row r="755" spans="2:2" x14ac:dyDescent="0.25">
      <c r="B755" s="62"/>
    </row>
    <row r="756" spans="2:2" x14ac:dyDescent="0.25">
      <c r="B756" s="62"/>
    </row>
    <row r="757" spans="2:2" x14ac:dyDescent="0.25">
      <c r="B757" s="62"/>
    </row>
    <row r="758" spans="2:2" x14ac:dyDescent="0.25">
      <c r="B758" s="62"/>
    </row>
    <row r="759" spans="2:2" x14ac:dyDescent="0.25">
      <c r="B759" s="62"/>
    </row>
    <row r="760" spans="2:2" x14ac:dyDescent="0.25">
      <c r="B760" s="62"/>
    </row>
    <row r="761" spans="2:2" x14ac:dyDescent="0.25">
      <c r="B761" s="62"/>
    </row>
    <row r="762" spans="2:2" x14ac:dyDescent="0.25">
      <c r="B762" s="62"/>
    </row>
    <row r="763" spans="2:2" x14ac:dyDescent="0.25">
      <c r="B763" s="62"/>
    </row>
    <row r="764" spans="2:2" x14ac:dyDescent="0.25">
      <c r="B764" s="62"/>
    </row>
    <row r="765" spans="2:2" x14ac:dyDescent="0.25">
      <c r="B765" s="62"/>
    </row>
    <row r="766" spans="2:2" x14ac:dyDescent="0.25">
      <c r="B766" s="62"/>
    </row>
    <row r="767" spans="2:2" x14ac:dyDescent="0.25">
      <c r="B767" s="62"/>
    </row>
    <row r="768" spans="2:2" x14ac:dyDescent="0.25">
      <c r="B768" s="62"/>
    </row>
    <row r="769" spans="2:2" x14ac:dyDescent="0.25">
      <c r="B769" s="62"/>
    </row>
    <row r="770" spans="2:2" x14ac:dyDescent="0.25">
      <c r="B770" s="62"/>
    </row>
    <row r="771" spans="2:2" x14ac:dyDescent="0.25">
      <c r="B771" s="62"/>
    </row>
    <row r="772" spans="2:2" x14ac:dyDescent="0.25">
      <c r="B772" s="62"/>
    </row>
    <row r="773" spans="2:2" x14ac:dyDescent="0.25">
      <c r="B773" s="62"/>
    </row>
    <row r="774" spans="2:2" x14ac:dyDescent="0.25">
      <c r="B774" s="62"/>
    </row>
    <row r="775" spans="2:2" x14ac:dyDescent="0.25">
      <c r="B775" s="62"/>
    </row>
    <row r="776" spans="2:2" x14ac:dyDescent="0.25">
      <c r="B776" s="62"/>
    </row>
    <row r="777" spans="2:2" x14ac:dyDescent="0.25">
      <c r="B777" s="62"/>
    </row>
    <row r="778" spans="2:2" x14ac:dyDescent="0.25">
      <c r="B778" s="62"/>
    </row>
    <row r="779" spans="2:2" x14ac:dyDescent="0.25">
      <c r="B779" s="62"/>
    </row>
    <row r="780" spans="2:2" x14ac:dyDescent="0.25">
      <c r="B780" s="62"/>
    </row>
    <row r="781" spans="2:2" x14ac:dyDescent="0.25">
      <c r="B781" s="62"/>
    </row>
    <row r="782" spans="2:2" x14ac:dyDescent="0.25">
      <c r="B782" s="62"/>
    </row>
    <row r="783" spans="2:2" x14ac:dyDescent="0.25">
      <c r="B783" s="62"/>
    </row>
    <row r="784" spans="2:2" x14ac:dyDescent="0.25">
      <c r="B784" s="62"/>
    </row>
    <row r="785" spans="2:2" x14ac:dyDescent="0.25">
      <c r="B785" s="62"/>
    </row>
    <row r="786" spans="2:2" x14ac:dyDescent="0.25">
      <c r="B786" s="62"/>
    </row>
    <row r="787" spans="2:2" x14ac:dyDescent="0.25">
      <c r="B787" s="62"/>
    </row>
    <row r="788" spans="2:2" x14ac:dyDescent="0.25">
      <c r="B788" s="62"/>
    </row>
    <row r="789" spans="2:2" x14ac:dyDescent="0.25">
      <c r="B789" s="62"/>
    </row>
    <row r="790" spans="2:2" x14ac:dyDescent="0.25">
      <c r="B790" s="62"/>
    </row>
    <row r="791" spans="2:2" x14ac:dyDescent="0.25">
      <c r="B791" s="62"/>
    </row>
    <row r="792" spans="2:2" x14ac:dyDescent="0.25">
      <c r="B792" s="62"/>
    </row>
    <row r="793" spans="2:2" x14ac:dyDescent="0.25">
      <c r="B793" s="62"/>
    </row>
    <row r="794" spans="2:2" x14ac:dyDescent="0.25">
      <c r="B794" s="62"/>
    </row>
    <row r="795" spans="2:2" x14ac:dyDescent="0.25">
      <c r="B795" s="62"/>
    </row>
    <row r="796" spans="2:2" x14ac:dyDescent="0.25">
      <c r="B796" s="62"/>
    </row>
    <row r="797" spans="2:2" x14ac:dyDescent="0.25">
      <c r="B797" s="62"/>
    </row>
    <row r="798" spans="2:2" x14ac:dyDescent="0.25">
      <c r="B798" s="62"/>
    </row>
    <row r="799" spans="2:2" x14ac:dyDescent="0.25">
      <c r="B799" s="62"/>
    </row>
    <row r="800" spans="2:2" x14ac:dyDescent="0.25">
      <c r="B800" s="62"/>
    </row>
    <row r="801" spans="2:2" x14ac:dyDescent="0.25">
      <c r="B801" s="62"/>
    </row>
    <row r="802" spans="2:2" x14ac:dyDescent="0.25">
      <c r="B802" s="62"/>
    </row>
    <row r="803" spans="2:2" x14ac:dyDescent="0.25">
      <c r="B803" s="62"/>
    </row>
    <row r="804" spans="2:2" x14ac:dyDescent="0.25">
      <c r="B804" s="62"/>
    </row>
    <row r="805" spans="2:2" x14ac:dyDescent="0.25">
      <c r="B805" s="62"/>
    </row>
    <row r="806" spans="2:2" x14ac:dyDescent="0.25">
      <c r="B806" s="62"/>
    </row>
    <row r="807" spans="2:2" x14ac:dyDescent="0.25">
      <c r="B807" s="62"/>
    </row>
    <row r="808" spans="2:2" x14ac:dyDescent="0.25">
      <c r="B808" s="62"/>
    </row>
    <row r="809" spans="2:2" x14ac:dyDescent="0.25">
      <c r="B809" s="62"/>
    </row>
    <row r="810" spans="2:2" x14ac:dyDescent="0.25">
      <c r="B810" s="62"/>
    </row>
    <row r="811" spans="2:2" x14ac:dyDescent="0.25">
      <c r="B811" s="62"/>
    </row>
    <row r="812" spans="2:2" x14ac:dyDescent="0.25">
      <c r="B812" s="62"/>
    </row>
    <row r="813" spans="2:2" x14ac:dyDescent="0.25">
      <c r="B813" s="62"/>
    </row>
    <row r="814" spans="2:2" x14ac:dyDescent="0.25">
      <c r="B814" s="62"/>
    </row>
    <row r="815" spans="2:2" x14ac:dyDescent="0.25">
      <c r="B815" s="62"/>
    </row>
    <row r="816" spans="2:2" x14ac:dyDescent="0.25">
      <c r="B816" s="62"/>
    </row>
    <row r="817" spans="2:2" x14ac:dyDescent="0.25">
      <c r="B817" s="62"/>
    </row>
    <row r="818" spans="2:2" x14ac:dyDescent="0.25">
      <c r="B818" s="62"/>
    </row>
    <row r="819" spans="2:2" x14ac:dyDescent="0.25">
      <c r="B819" s="62"/>
    </row>
    <row r="820" spans="2:2" x14ac:dyDescent="0.25">
      <c r="B820" s="62"/>
    </row>
    <row r="821" spans="2:2" x14ac:dyDescent="0.25">
      <c r="B821" s="62"/>
    </row>
    <row r="822" spans="2:2" x14ac:dyDescent="0.25">
      <c r="B822" s="62"/>
    </row>
    <row r="823" spans="2:2" x14ac:dyDescent="0.25">
      <c r="B823" s="62"/>
    </row>
    <row r="824" spans="2:2" x14ac:dyDescent="0.25">
      <c r="B824" s="62"/>
    </row>
    <row r="825" spans="2:2" x14ac:dyDescent="0.25">
      <c r="B825" s="62"/>
    </row>
    <row r="826" spans="2:2" x14ac:dyDescent="0.25">
      <c r="B826" s="62"/>
    </row>
    <row r="827" spans="2:2" x14ac:dyDescent="0.25">
      <c r="B827" s="62"/>
    </row>
    <row r="828" spans="2:2" x14ac:dyDescent="0.25">
      <c r="B828" s="62"/>
    </row>
    <row r="829" spans="2:2" x14ac:dyDescent="0.25">
      <c r="B829" s="62"/>
    </row>
    <row r="830" spans="2:2" x14ac:dyDescent="0.25">
      <c r="B830" s="62"/>
    </row>
    <row r="831" spans="2:2" x14ac:dyDescent="0.25">
      <c r="B831" s="62"/>
    </row>
    <row r="832" spans="2:2" x14ac:dyDescent="0.25">
      <c r="B832" s="62"/>
    </row>
    <row r="833" spans="2:2" x14ac:dyDescent="0.25">
      <c r="B833" s="62"/>
    </row>
    <row r="834" spans="2:2" x14ac:dyDescent="0.25">
      <c r="B834" s="62"/>
    </row>
    <row r="835" spans="2:2" x14ac:dyDescent="0.25">
      <c r="B835" s="62"/>
    </row>
    <row r="836" spans="2:2" x14ac:dyDescent="0.25">
      <c r="B836" s="62"/>
    </row>
    <row r="837" spans="2:2" x14ac:dyDescent="0.25">
      <c r="B837" s="62"/>
    </row>
    <row r="838" spans="2:2" x14ac:dyDescent="0.25">
      <c r="B838" s="62"/>
    </row>
    <row r="839" spans="2:2" x14ac:dyDescent="0.25">
      <c r="B839" s="62"/>
    </row>
    <row r="840" spans="2:2" x14ac:dyDescent="0.25">
      <c r="B840" s="62"/>
    </row>
    <row r="841" spans="2:2" x14ac:dyDescent="0.25">
      <c r="B841" s="62"/>
    </row>
    <row r="842" spans="2:2" x14ac:dyDescent="0.25">
      <c r="B842" s="62"/>
    </row>
    <row r="843" spans="2:2" x14ac:dyDescent="0.25">
      <c r="B843" s="62"/>
    </row>
    <row r="844" spans="2:2" x14ac:dyDescent="0.25">
      <c r="B844" s="62"/>
    </row>
    <row r="845" spans="2:2" x14ac:dyDescent="0.25">
      <c r="B845" s="62"/>
    </row>
    <row r="846" spans="2:2" x14ac:dyDescent="0.25">
      <c r="B846" s="62"/>
    </row>
    <row r="847" spans="2:2" x14ac:dyDescent="0.25">
      <c r="B847" s="62"/>
    </row>
    <row r="848" spans="2:2" x14ac:dyDescent="0.25">
      <c r="B848" s="62"/>
    </row>
    <row r="849" spans="2:2" x14ac:dyDescent="0.25">
      <c r="B849" s="62"/>
    </row>
    <row r="850" spans="2:2" x14ac:dyDescent="0.25">
      <c r="B850" s="62"/>
    </row>
    <row r="851" spans="2:2" x14ac:dyDescent="0.25">
      <c r="B851" s="62"/>
    </row>
    <row r="852" spans="2:2" x14ac:dyDescent="0.25">
      <c r="B852" s="62"/>
    </row>
    <row r="853" spans="2:2" x14ac:dyDescent="0.25">
      <c r="B853" s="62"/>
    </row>
    <row r="854" spans="2:2" x14ac:dyDescent="0.25">
      <c r="B854" s="62"/>
    </row>
    <row r="855" spans="2:2" x14ac:dyDescent="0.25">
      <c r="B855" s="62"/>
    </row>
    <row r="856" spans="2:2" x14ac:dyDescent="0.25">
      <c r="B856" s="62"/>
    </row>
    <row r="857" spans="2:2" x14ac:dyDescent="0.25">
      <c r="B857" s="62"/>
    </row>
    <row r="858" spans="2:2" x14ac:dyDescent="0.25">
      <c r="B858" s="62"/>
    </row>
    <row r="859" spans="2:2" x14ac:dyDescent="0.25">
      <c r="B859" s="62"/>
    </row>
    <row r="860" spans="2:2" x14ac:dyDescent="0.25">
      <c r="B860" s="62"/>
    </row>
    <row r="861" spans="2:2" x14ac:dyDescent="0.25">
      <c r="B861" s="62"/>
    </row>
    <row r="862" spans="2:2" x14ac:dyDescent="0.25">
      <c r="B862" s="62"/>
    </row>
    <row r="863" spans="2:2" x14ac:dyDescent="0.25">
      <c r="B863" s="62"/>
    </row>
    <row r="864" spans="2:2" x14ac:dyDescent="0.25">
      <c r="B864" s="62"/>
    </row>
    <row r="865" spans="2:2" x14ac:dyDescent="0.25">
      <c r="B865" s="62"/>
    </row>
    <row r="866" spans="2:2" x14ac:dyDescent="0.25">
      <c r="B866" s="62"/>
    </row>
    <row r="867" spans="2:2" x14ac:dyDescent="0.25">
      <c r="B867" s="62"/>
    </row>
    <row r="868" spans="2:2" x14ac:dyDescent="0.25">
      <c r="B868" s="62"/>
    </row>
    <row r="869" spans="2:2" x14ac:dyDescent="0.25">
      <c r="B869" s="62"/>
    </row>
    <row r="870" spans="2:2" x14ac:dyDescent="0.25">
      <c r="B870" s="62"/>
    </row>
    <row r="871" spans="2:2" x14ac:dyDescent="0.25">
      <c r="B871" s="62"/>
    </row>
    <row r="872" spans="2:2" x14ac:dyDescent="0.25">
      <c r="B872" s="62"/>
    </row>
    <row r="873" spans="2:2" x14ac:dyDescent="0.25">
      <c r="B873" s="62"/>
    </row>
    <row r="874" spans="2:2" x14ac:dyDescent="0.25">
      <c r="B874" s="62"/>
    </row>
    <row r="875" spans="2:2" x14ac:dyDescent="0.25">
      <c r="B875" s="62"/>
    </row>
    <row r="876" spans="2:2" x14ac:dyDescent="0.25">
      <c r="B876" s="62"/>
    </row>
    <row r="877" spans="2:2" x14ac:dyDescent="0.25">
      <c r="B877" s="62"/>
    </row>
    <row r="878" spans="2:2" x14ac:dyDescent="0.25">
      <c r="B878" s="62"/>
    </row>
    <row r="879" spans="2:2" x14ac:dyDescent="0.25">
      <c r="B879" s="62"/>
    </row>
    <row r="880" spans="2:2" x14ac:dyDescent="0.25">
      <c r="B880" s="62"/>
    </row>
    <row r="881" spans="2:2" x14ac:dyDescent="0.25">
      <c r="B881" s="62"/>
    </row>
    <row r="882" spans="2:2" x14ac:dyDescent="0.25">
      <c r="B882" s="62"/>
    </row>
    <row r="883" spans="2:2" x14ac:dyDescent="0.25">
      <c r="B883" s="62"/>
    </row>
    <row r="884" spans="2:2" x14ac:dyDescent="0.25">
      <c r="B884" s="62"/>
    </row>
    <row r="885" spans="2:2" x14ac:dyDescent="0.25">
      <c r="B885" s="62"/>
    </row>
    <row r="886" spans="2:2" x14ac:dyDescent="0.25">
      <c r="B886" s="62"/>
    </row>
    <row r="887" spans="2:2" x14ac:dyDescent="0.25">
      <c r="B887" s="62"/>
    </row>
    <row r="888" spans="2:2" x14ac:dyDescent="0.25">
      <c r="B888" s="62"/>
    </row>
    <row r="889" spans="2:2" x14ac:dyDescent="0.25">
      <c r="B889" s="62"/>
    </row>
    <row r="890" spans="2:2" x14ac:dyDescent="0.25">
      <c r="B890" s="62"/>
    </row>
    <row r="891" spans="2:2" x14ac:dyDescent="0.25">
      <c r="B891" s="62"/>
    </row>
    <row r="892" spans="2:2" x14ac:dyDescent="0.25">
      <c r="B892" s="62"/>
    </row>
    <row r="893" spans="2:2" x14ac:dyDescent="0.25">
      <c r="B893" s="62"/>
    </row>
    <row r="894" spans="2:2" x14ac:dyDescent="0.25">
      <c r="B894" s="62"/>
    </row>
    <row r="895" spans="2:2" x14ac:dyDescent="0.25">
      <c r="B895" s="62"/>
    </row>
    <row r="896" spans="2:2" x14ac:dyDescent="0.25">
      <c r="B896" s="62"/>
    </row>
    <row r="897" spans="2:2" x14ac:dyDescent="0.25">
      <c r="B897" s="62"/>
    </row>
    <row r="898" spans="2:2" x14ac:dyDescent="0.25">
      <c r="B898" s="62"/>
    </row>
    <row r="899" spans="2:2" x14ac:dyDescent="0.25">
      <c r="B899" s="62"/>
    </row>
    <row r="900" spans="2:2" x14ac:dyDescent="0.25">
      <c r="B900" s="62"/>
    </row>
    <row r="901" spans="2:2" x14ac:dyDescent="0.25">
      <c r="B901" s="62"/>
    </row>
    <row r="902" spans="2:2" x14ac:dyDescent="0.25">
      <c r="B902" s="62"/>
    </row>
    <row r="903" spans="2:2" x14ac:dyDescent="0.25">
      <c r="B903" s="62"/>
    </row>
    <row r="904" spans="2:2" x14ac:dyDescent="0.25">
      <c r="B904" s="62"/>
    </row>
    <row r="905" spans="2:2" x14ac:dyDescent="0.25">
      <c r="B905" s="62"/>
    </row>
    <row r="906" spans="2:2" x14ac:dyDescent="0.25">
      <c r="B906" s="62"/>
    </row>
    <row r="907" spans="2:2" x14ac:dyDescent="0.25">
      <c r="B907" s="62"/>
    </row>
    <row r="908" spans="2:2" x14ac:dyDescent="0.25">
      <c r="B908" s="62"/>
    </row>
    <row r="909" spans="2:2" x14ac:dyDescent="0.25">
      <c r="B909" s="62"/>
    </row>
    <row r="910" spans="2:2" x14ac:dyDescent="0.25">
      <c r="B910" s="62"/>
    </row>
    <row r="911" spans="2:2" x14ac:dyDescent="0.25">
      <c r="B911" s="62"/>
    </row>
    <row r="912" spans="2:2" x14ac:dyDescent="0.25">
      <c r="B912" s="62"/>
    </row>
    <row r="913" spans="2:2" x14ac:dyDescent="0.25">
      <c r="B913" s="62"/>
    </row>
    <row r="914" spans="2:2" x14ac:dyDescent="0.25">
      <c r="B914" s="62"/>
    </row>
    <row r="915" spans="2:2" x14ac:dyDescent="0.25">
      <c r="B915" s="62"/>
    </row>
    <row r="916" spans="2:2" x14ac:dyDescent="0.25">
      <c r="B916" s="62"/>
    </row>
    <row r="917" spans="2:2" x14ac:dyDescent="0.25">
      <c r="B917" s="62"/>
    </row>
    <row r="918" spans="2:2" x14ac:dyDescent="0.25">
      <c r="B918" s="62"/>
    </row>
    <row r="919" spans="2:2" x14ac:dyDescent="0.25">
      <c r="B919" s="62"/>
    </row>
    <row r="920" spans="2:2" x14ac:dyDescent="0.25">
      <c r="B920" s="62"/>
    </row>
    <row r="921" spans="2:2" x14ac:dyDescent="0.25">
      <c r="B921" s="62"/>
    </row>
    <row r="922" spans="2:2" x14ac:dyDescent="0.25">
      <c r="B922" s="62"/>
    </row>
    <row r="923" spans="2:2" x14ac:dyDescent="0.25">
      <c r="B923" s="62"/>
    </row>
    <row r="924" spans="2:2" x14ac:dyDescent="0.25">
      <c r="B924" s="62"/>
    </row>
    <row r="925" spans="2:2" x14ac:dyDescent="0.25">
      <c r="B925" s="62"/>
    </row>
    <row r="926" spans="2:2" x14ac:dyDescent="0.25">
      <c r="B926" s="62"/>
    </row>
    <row r="927" spans="2:2" x14ac:dyDescent="0.25">
      <c r="B927" s="62"/>
    </row>
    <row r="928" spans="2:2" x14ac:dyDescent="0.25">
      <c r="B928" s="62"/>
    </row>
    <row r="929" spans="2:2" x14ac:dyDescent="0.25">
      <c r="B929" s="62"/>
    </row>
    <row r="930" spans="2:2" x14ac:dyDescent="0.25">
      <c r="B930" s="62"/>
    </row>
    <row r="931" spans="2:2" x14ac:dyDescent="0.25">
      <c r="B931" s="62"/>
    </row>
    <row r="932" spans="2:2" x14ac:dyDescent="0.25">
      <c r="B932" s="62"/>
    </row>
    <row r="933" spans="2:2" x14ac:dyDescent="0.25">
      <c r="B933" s="62"/>
    </row>
    <row r="934" spans="2:2" x14ac:dyDescent="0.25">
      <c r="B934" s="62"/>
    </row>
    <row r="935" spans="2:2" x14ac:dyDescent="0.25">
      <c r="B935" s="62"/>
    </row>
    <row r="936" spans="2:2" x14ac:dyDescent="0.25">
      <c r="B936" s="62"/>
    </row>
    <row r="937" spans="2:2" x14ac:dyDescent="0.25">
      <c r="B937" s="62"/>
    </row>
    <row r="938" spans="2:2" x14ac:dyDescent="0.25">
      <c r="B938" s="62"/>
    </row>
    <row r="939" spans="2:2" x14ac:dyDescent="0.25">
      <c r="B939" s="62"/>
    </row>
    <row r="940" spans="2:2" x14ac:dyDescent="0.25">
      <c r="B940" s="62"/>
    </row>
    <row r="941" spans="2:2" x14ac:dyDescent="0.25">
      <c r="B941" s="62"/>
    </row>
    <row r="942" spans="2:2" x14ac:dyDescent="0.25">
      <c r="B942" s="62"/>
    </row>
    <row r="943" spans="2:2" x14ac:dyDescent="0.25">
      <c r="B943" s="62"/>
    </row>
    <row r="944" spans="2:2" x14ac:dyDescent="0.25">
      <c r="B944" s="62"/>
    </row>
    <row r="945" spans="2:2" x14ac:dyDescent="0.25">
      <c r="B945" s="62"/>
    </row>
    <row r="946" spans="2:2" x14ac:dyDescent="0.25">
      <c r="B946" s="62"/>
    </row>
    <row r="947" spans="2:2" x14ac:dyDescent="0.25">
      <c r="B947" s="62"/>
    </row>
    <row r="948" spans="2:2" x14ac:dyDescent="0.25">
      <c r="B948" s="62"/>
    </row>
    <row r="949" spans="2:2" x14ac:dyDescent="0.25">
      <c r="B949" s="62"/>
    </row>
    <row r="950" spans="2:2" x14ac:dyDescent="0.25">
      <c r="B950" s="62"/>
    </row>
    <row r="951" spans="2:2" x14ac:dyDescent="0.25">
      <c r="B951" s="62"/>
    </row>
    <row r="952" spans="2:2" x14ac:dyDescent="0.25">
      <c r="B952" s="62"/>
    </row>
    <row r="953" spans="2:2" x14ac:dyDescent="0.25">
      <c r="B953" s="62"/>
    </row>
    <row r="954" spans="2:2" x14ac:dyDescent="0.25">
      <c r="B954" s="62"/>
    </row>
    <row r="955" spans="2:2" x14ac:dyDescent="0.25">
      <c r="B955" s="62"/>
    </row>
    <row r="956" spans="2:2" x14ac:dyDescent="0.25">
      <c r="B956" s="62"/>
    </row>
    <row r="957" spans="2:2" x14ac:dyDescent="0.25">
      <c r="B957" s="62"/>
    </row>
    <row r="958" spans="2:2" x14ac:dyDescent="0.25">
      <c r="B958" s="62"/>
    </row>
    <row r="959" spans="2:2" x14ac:dyDescent="0.25">
      <c r="B959" s="62"/>
    </row>
    <row r="960" spans="2:2" x14ac:dyDescent="0.25">
      <c r="B960" s="62"/>
    </row>
    <row r="961" spans="2:2" x14ac:dyDescent="0.25">
      <c r="B961" s="62"/>
    </row>
    <row r="962" spans="2:2" x14ac:dyDescent="0.25">
      <c r="B962" s="62"/>
    </row>
    <row r="963" spans="2:2" x14ac:dyDescent="0.25">
      <c r="B963" s="62"/>
    </row>
    <row r="964" spans="2:2" x14ac:dyDescent="0.25">
      <c r="B964" s="62"/>
    </row>
    <row r="965" spans="2:2" x14ac:dyDescent="0.25">
      <c r="B965" s="62"/>
    </row>
    <row r="966" spans="2:2" x14ac:dyDescent="0.25">
      <c r="B966" s="62"/>
    </row>
    <row r="967" spans="2:2" x14ac:dyDescent="0.25">
      <c r="B967" s="62"/>
    </row>
    <row r="968" spans="2:2" x14ac:dyDescent="0.25">
      <c r="B968" s="62"/>
    </row>
    <row r="969" spans="2:2" x14ac:dyDescent="0.25">
      <c r="B969" s="62"/>
    </row>
    <row r="970" spans="2:2" x14ac:dyDescent="0.25">
      <c r="B970" s="62"/>
    </row>
    <row r="971" spans="2:2" x14ac:dyDescent="0.25">
      <c r="B971" s="62"/>
    </row>
    <row r="972" spans="2:2" x14ac:dyDescent="0.25">
      <c r="B972" s="62"/>
    </row>
    <row r="973" spans="2:2" x14ac:dyDescent="0.25">
      <c r="B973" s="62"/>
    </row>
    <row r="974" spans="2:2" x14ac:dyDescent="0.25">
      <c r="B974" s="62"/>
    </row>
    <row r="975" spans="2:2" x14ac:dyDescent="0.25">
      <c r="B975" s="62"/>
    </row>
    <row r="976" spans="2:2" x14ac:dyDescent="0.25">
      <c r="B976" s="62"/>
    </row>
    <row r="977" spans="2:2" x14ac:dyDescent="0.25">
      <c r="B977" s="62"/>
    </row>
    <row r="978" spans="2:2" x14ac:dyDescent="0.25">
      <c r="B978" s="62"/>
    </row>
    <row r="979" spans="2:2" x14ac:dyDescent="0.25">
      <c r="B979" s="62"/>
    </row>
    <row r="980" spans="2:2" x14ac:dyDescent="0.25">
      <c r="B980" s="62"/>
    </row>
    <row r="981" spans="2:2" x14ac:dyDescent="0.25">
      <c r="B981" s="62"/>
    </row>
    <row r="982" spans="2:2" x14ac:dyDescent="0.25">
      <c r="B982" s="62"/>
    </row>
    <row r="983" spans="2:2" x14ac:dyDescent="0.25">
      <c r="B983" s="62"/>
    </row>
    <row r="984" spans="2:2" x14ac:dyDescent="0.25">
      <c r="B984" s="62"/>
    </row>
    <row r="985" spans="2:2" x14ac:dyDescent="0.25">
      <c r="B985" s="62"/>
    </row>
    <row r="986" spans="2:2" x14ac:dyDescent="0.25">
      <c r="B986" s="62"/>
    </row>
    <row r="987" spans="2:2" x14ac:dyDescent="0.25">
      <c r="B987" s="62"/>
    </row>
    <row r="988" spans="2:2" x14ac:dyDescent="0.25">
      <c r="B988" s="62"/>
    </row>
    <row r="989" spans="2:2" x14ac:dyDescent="0.25">
      <c r="B989" s="62"/>
    </row>
    <row r="990" spans="2:2" x14ac:dyDescent="0.25">
      <c r="B990" s="62"/>
    </row>
    <row r="991" spans="2:2" x14ac:dyDescent="0.25">
      <c r="B991" s="62"/>
    </row>
    <row r="992" spans="2:2" x14ac:dyDescent="0.25">
      <c r="B992" s="62"/>
    </row>
    <row r="993" spans="2:2" x14ac:dyDescent="0.25">
      <c r="B993" s="62"/>
    </row>
    <row r="994" spans="2:2" x14ac:dyDescent="0.25">
      <c r="B994" s="62"/>
    </row>
    <row r="995" spans="2:2" x14ac:dyDescent="0.25">
      <c r="B995" s="62"/>
    </row>
    <row r="996" spans="2:2" x14ac:dyDescent="0.25">
      <c r="B996" s="62"/>
    </row>
    <row r="997" spans="2:2" x14ac:dyDescent="0.25">
      <c r="B997" s="62"/>
    </row>
    <row r="998" spans="2:2" x14ac:dyDescent="0.25">
      <c r="B998" s="62"/>
    </row>
    <row r="999" spans="2:2" x14ac:dyDescent="0.25">
      <c r="B999" s="62"/>
    </row>
    <row r="1000" spans="2:2" x14ac:dyDescent="0.25">
      <c r="B1000" s="62"/>
    </row>
  </sheetData>
  <sheetProtection formatCells="0" formatColumns="0" formatRows="0" insertColumns="0" insertRows="0" insertHyperlinks="0" deleteColumns="0" deleteRows="0" sort="0" autoFilter="0" pivotTables="0"/>
  <mergeCells count="10">
    <mergeCell ref="BF1:BH1"/>
    <mergeCell ref="A1:F1"/>
    <mergeCell ref="G1:J1"/>
    <mergeCell ref="M1:N1"/>
    <mergeCell ref="BA1:BE1"/>
    <mergeCell ref="K1:L1"/>
    <mergeCell ref="AY1:AZ1"/>
    <mergeCell ref="Q1:S1"/>
    <mergeCell ref="AS1:AT1"/>
    <mergeCell ref="AU1:AX1"/>
  </mergeCells>
  <phoneticPr fontId="5" type="noConversion"/>
  <hyperlinks>
    <hyperlink ref="C2" location="'Pricing Reference'!E4" display="catalog_item_type" xr:uid="{57AC558D-46ED-4892-A4A3-C39164A15A92}"/>
    <hyperlink ref="AZ2" location="'Pricing Reference'!E19" display="level_of_expertise" xr:uid="{46BFB033-E006-477A-86D2-C37AFF2C515E}"/>
    <hyperlink ref="BC2" location="'Pricing Reference'!N4" display="metropolitan_statistical_area" xr:uid="{88175DEA-CF6D-44AC-9377-06841B076378}"/>
    <hyperlink ref="G2" location="'Pricing Reference'!E26" display="minimum_education" xr:uid="{350A0D1C-5102-4765-9B63-2256F4046868}"/>
    <hyperlink ref="L2" location="'Pricing Reference'!H10" display="minimum_security_clearance_level" xr:uid="{5E37BA1A-6FB6-4AF9-AE4C-E7F0C21D0255}"/>
    <hyperlink ref="M2" location="'Pricing Reference'!H19" display="predominant_work_site" xr:uid="{EB4E9487-0953-4A5A-A24A-59AA12360085}"/>
    <hyperlink ref="N2" location="'Pricing Reference'!H26" display="domestic_and_or_overseas" xr:uid="{1EAD22A2-00A5-46CC-867B-BE8174E6E469}"/>
    <hyperlink ref="AX2" location="'Pricing Reference'!H32" display="language_direction" xr:uid="{B4E04534-CEE2-4DDB-9FA5-F19D13A00B45}"/>
    <hyperlink ref="AS2" location="'Pricing Reference'!W3" display="dol_occupation_code_title" xr:uid="{C73BE6E0-094A-4BE6-918E-19FDD69DF7AE}"/>
    <hyperlink ref="O2" location="'Pricing Reference'!S3" display="unit_of_measure" xr:uid="{88E2BDC0-94EB-4251-A4F6-AB35CB92A8B8}"/>
  </hyperlinks>
  <pageMargins left="0.7" right="0.7" top="0.75" bottom="0.75" header="0.3" footer="0.3"/>
  <pageSetup orientation="portrait" horizontalDpi="200" verticalDpi="200" r:id="rId1"/>
  <headerFooter>
    <oddHeader>&amp;L&amp;"Calibri"&amp;10&amp;K000000 Sensitivity Label: CGIF Internal - Third Party&amp;1#_x000D_</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0" id="{E4B0BCA9-236B-4743-85F1-591AFF67741E}">
            <xm:f>$A7='Pricing Reference'!$B$114</xm:f>
            <x14:dxf>
              <numFmt numFmtId="164" formatCode="0.0000"/>
            </x14:dxf>
          </x14:cfRule>
          <xm:sqref>P4 U4:V4</xm:sqref>
        </x14:conditionalFormatting>
        <x14:conditionalFormatting xmlns:xm="http://schemas.microsoft.com/office/excel/2006/main">
          <x14:cfRule type="expression" priority="18" id="{E4B0BCA9-236B-4743-85F1-591AFF67741E}">
            <xm:f>$B5='Pricing Reference'!$B$114</xm:f>
            <x14:dxf>
              <numFmt numFmtId="164" formatCode="0.0000"/>
            </x14:dxf>
          </x14:cfRule>
          <xm:sqref>P5:P10 V5:V10</xm:sqref>
        </x14:conditionalFormatting>
        <x14:conditionalFormatting xmlns:xm="http://schemas.microsoft.com/office/excel/2006/main">
          <x14:cfRule type="expression" priority="9" id="{2D320D0D-DC6B-4B96-A09F-FA1C9C0D4CDC}">
            <xm:f>$A7='Pricing Reference'!$B$114</xm:f>
            <x14:dxf>
              <numFmt numFmtId="164" formatCode="0.0000"/>
            </x14:dxf>
          </x14:cfRule>
          <xm:sqref>S4:S10</xm:sqref>
        </x14:conditionalFormatting>
        <x14:conditionalFormatting xmlns:xm="http://schemas.microsoft.com/office/excel/2006/main">
          <x14:cfRule type="expression" priority="8" id="{EE30C814-3B84-4F5F-BA23-2E6C25C60E72}">
            <xm:f>$A8='Pricing Reference'!$B$114</xm:f>
            <x14:dxf>
              <numFmt numFmtId="164" formatCode="0.0000"/>
            </x14:dxf>
          </x14:cfRule>
          <xm:sqref>U5:U10</xm:sqref>
        </x14:conditionalFormatting>
        <x14:conditionalFormatting xmlns:xm="http://schemas.microsoft.com/office/excel/2006/main">
          <x14:cfRule type="expression" priority="1" id="{99692184-D3C3-4436-91CB-642529993508}">
            <xm:f>$A7='Pricing Reference'!$B$114</xm:f>
            <x14:dxf>
              <numFmt numFmtId="164" formatCode="0.0000"/>
            </x14:dxf>
          </x14:cfRule>
          <xm:sqref>Z4:AC4</xm:sqref>
        </x14:conditionalFormatting>
      </x14:conditionalFormattings>
    </ext>
    <ext xmlns:x14="http://schemas.microsoft.com/office/spreadsheetml/2009/9/main" uri="{CCE6A557-97BC-4b89-ADB6-D9C93CAAB3DF}">
      <x14:dataValidations xmlns:xm="http://schemas.microsoft.com/office/excel/2006/main" count="16">
        <x14:dataValidation type="list" allowBlank="1" showInputMessage="1" showErrorMessage="1" xr:uid="{C2C53FBE-ECA7-4C10-ADA4-02C7668A84B2}">
          <x14:formula1>
            <xm:f>'Pricing Reference'!$E$24:$E$31</xm:f>
          </x14:formula1>
          <xm:sqref>G4:G10 G12:G1000</xm:sqref>
        </x14:dataValidation>
        <x14:dataValidation type="list" allowBlank="1" showInputMessage="1" showErrorMessage="1" xr:uid="{31AFF0F8-BA5E-474F-94EE-CFAC413EBB48}">
          <x14:formula1>
            <xm:f>'Pricing Reference'!$K$5:$K$247</xm:f>
          </x14:formula1>
          <xm:sqref>BA4:BA10</xm:sqref>
        </x14:dataValidation>
        <x14:dataValidation type="list" allowBlank="1" showInputMessage="1" showErrorMessage="1" xr:uid="{C61FC7B3-7286-41E0-9A42-98C7D44FC4A8}">
          <x14:formula1>
            <xm:f>'Pricing Reference'!$E$17:$E$20</xm:f>
          </x14:formula1>
          <xm:sqref>AZ4:AZ1000</xm:sqref>
        </x14:dataValidation>
        <x14:dataValidation type="list" allowBlank="1" showInputMessage="1" showErrorMessage="1" xr:uid="{9BBE3D0F-240E-4564-A628-229BCA5A68D2}">
          <x14:formula1>
            <xm:f>'Pricing Reference'!$H$28:$H$30</xm:f>
          </x14:formula1>
          <xm:sqref>N4:N1000</xm:sqref>
        </x14:dataValidation>
        <x14:dataValidation type="list" allowBlank="1" showInputMessage="1" showErrorMessage="1" xr:uid="{153DD4DC-D49D-4548-8C6B-BE2243A082A9}">
          <x14:formula1>
            <xm:f>'Pricing Reference'!$Q$6:$Q$63</xm:f>
          </x14:formula1>
          <xm:sqref>BB4:BB10</xm:sqref>
        </x14:dataValidation>
        <x14:dataValidation type="list" allowBlank="1" showInputMessage="1" showErrorMessage="1" xr:uid="{E17C4C11-EC69-4DB1-825E-01349C24E1E9}">
          <x14:formula1>
            <xm:f>'Pricing Reference'!$N$5:$N$534</xm:f>
          </x14:formula1>
          <xm:sqref>BC4:BC1000</xm:sqref>
        </x14:dataValidation>
        <x14:dataValidation type="list" allowBlank="1" showInputMessage="1" showErrorMessage="1" xr:uid="{F0A655B7-DFCA-4529-ACBF-FEFB4CE8BC41}">
          <x14:formula1>
            <xm:f>'Pricing Reference'!$H$21:$H$23</xm:f>
          </x14:formula1>
          <xm:sqref>M4:M1000</xm:sqref>
        </x14:dataValidation>
        <x14:dataValidation type="list" allowBlank="1" showInputMessage="1" showErrorMessage="1" xr:uid="{CBF6CA30-6174-429D-8176-7A5D7DA04CBB}">
          <x14:formula1>
            <xm:f>'Pricing Reference'!$I$6:$I$7</xm:f>
          </x14:formula1>
          <xm:sqref>K4:K11</xm:sqref>
        </x14:dataValidation>
        <x14:dataValidation type="list" allowBlank="1" showInputMessage="1" showErrorMessage="1" xr:uid="{39E1C769-824D-42AB-90FD-369F05C1765B}">
          <x14:formula1>
            <xm:f>'Pricing Reference'!$H$12:$H$16</xm:f>
          </x14:formula1>
          <xm:sqref>L4:L1000</xm:sqref>
        </x14:dataValidation>
        <x14:dataValidation type="list" allowBlank="1" showInputMessage="1" showErrorMessage="1" xr:uid="{0093C040-FCFE-435C-8A07-C172871C07EE}">
          <x14:formula1>
            <xm:f>'Pricing Reference'!$H$34:$H$35</xm:f>
          </x14:formula1>
          <xm:sqref>AX4:AX1000</xm:sqref>
        </x14:dataValidation>
        <x14:dataValidation type="list" allowBlank="1" showInputMessage="1" showErrorMessage="1" xr:uid="{6AFFA48C-305F-4EFF-8E7C-D6C876E105EC}">
          <x14:formula1>
            <xm:f>'Pricing Reference'!$E$6:$E$13</xm:f>
          </x14:formula1>
          <xm:sqref>C4:C1000</xm:sqref>
        </x14:dataValidation>
        <x14:dataValidation type="list" allowBlank="1" showInputMessage="1" showErrorMessage="1" xr:uid="{644E2C78-E7A7-448F-AAEA-332F33D54B39}">
          <x14:formula1>
            <xm:f>'Pricing Reference'!$X$5:$X$871</xm:f>
          </x14:formula1>
          <xm:sqref>AY4:AY1000</xm:sqref>
        </x14:dataValidation>
        <x14:dataValidation type="list" allowBlank="1" showInputMessage="1" showErrorMessage="1" xr:uid="{CBDE05EC-898E-4F1B-A0C9-AAB5EF0B8964}">
          <x14:formula1>
            <xm:f>'Pricing Reference'!$AA$5:$AA$10</xm:f>
          </x14:formula1>
          <xm:sqref>BH4:BH1000</xm:sqref>
        </x14:dataValidation>
        <x14:dataValidation type="list" allowBlank="1" showInputMessage="1" showErrorMessage="1" xr:uid="{56E6A12F-2934-44F7-A1BA-E9804902F565}">
          <x14:formula1>
            <xm:f>IF($C4='Pricing Reference'!$F$6,'Pricing Reference'!$S$5,IF($C4='Pricing Reference'!$F$7,'Pricing Reference'!$S$5,'Pricing Reference'!$S$5:$S$931))</xm:f>
          </x14:formula1>
          <xm:sqref>O4:O11</xm:sqref>
        </x14:dataValidation>
        <x14:dataValidation type="list" allowBlank="1" showInputMessage="1" showErrorMessage="1" xr:uid="{DC2FCC1D-FE82-4463-83DB-E6163505DD83}">
          <x14:formula1>
            <xm:f>'Pricing Reference'!$V$5:$V$420</xm:f>
          </x14:formula1>
          <xm:sqref>AS4:AS1000</xm:sqref>
        </x14:dataValidation>
        <x14:dataValidation type="list" allowBlank="1" showInputMessage="1" xr:uid="{5D31738B-B2E8-46A2-8071-23575056CC09}">
          <x14:formula1>
            <xm:f>'Pricing Reference'!$B$6:$B$288</xm:f>
          </x14:formula1>
          <xm:sqref>B4:B1000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B9048-624A-406E-9483-2A105917BA61}">
  <dimension ref="B1:AB931"/>
  <sheetViews>
    <sheetView zoomScaleNormal="100" workbookViewId="0"/>
  </sheetViews>
  <sheetFormatPr defaultColWidth="8.7109375" defaultRowHeight="15" x14ac:dyDescent="0.25"/>
  <cols>
    <col min="2" max="2" width="19.42578125" customWidth="1"/>
    <col min="3" max="3" width="50.42578125" customWidth="1"/>
    <col min="4" max="4" width="4.42578125" customWidth="1"/>
    <col min="5" max="5" width="34.42578125" customWidth="1"/>
    <col min="6" max="6" width="30.42578125" customWidth="1"/>
    <col min="7" max="7" width="4.42578125" customWidth="1"/>
    <col min="8" max="8" width="18.42578125" customWidth="1"/>
    <col min="9" max="9" width="74.42578125" customWidth="1"/>
    <col min="10" max="10" width="4.42578125" customWidth="1"/>
    <col min="11" max="11" width="6" customWidth="1"/>
    <col min="12" max="12" width="59.42578125" customWidth="1"/>
    <col min="13" max="13" width="4.42578125" customWidth="1"/>
    <col min="14" max="14" width="80.42578125" customWidth="1"/>
    <col min="15" max="15" width="3.42578125" customWidth="1"/>
    <col min="16" max="16" width="33.42578125" customWidth="1"/>
    <col min="17" max="17" width="8.5703125" customWidth="1"/>
    <col min="18" max="18" width="4.42578125" customWidth="1"/>
    <col min="19" max="19" width="8" customWidth="1"/>
    <col min="20" max="20" width="51.42578125" customWidth="1"/>
    <col min="21" max="21" width="4.42578125" customWidth="1"/>
    <col min="22" max="22" width="71.85546875" bestFit="1" customWidth="1"/>
    <col min="23" max="23" width="4.42578125" customWidth="1"/>
    <col min="25" max="25" width="92.7109375" customWidth="1"/>
    <col min="27" max="27" width="35.5703125" customWidth="1"/>
    <col min="28" max="28" width="35.42578125" customWidth="1"/>
    <col min="29" max="29" width="8.42578125" customWidth="1"/>
  </cols>
  <sheetData>
    <row r="1" spans="2:28" ht="8.85" customHeight="1" x14ac:dyDescent="0.25"/>
    <row r="2" spans="2:28" x14ac:dyDescent="0.25">
      <c r="B2" s="30" t="s">
        <v>1576</v>
      </c>
      <c r="K2" s="26" t="s">
        <v>1643</v>
      </c>
    </row>
    <row r="3" spans="2:28" ht="65.849999999999994" customHeight="1" thickBot="1" x14ac:dyDescent="0.3">
      <c r="B3" s="105" t="s">
        <v>1966</v>
      </c>
      <c r="C3" s="106"/>
      <c r="F3" s="13"/>
      <c r="K3" s="22" t="s">
        <v>1961</v>
      </c>
      <c r="L3" s="22"/>
      <c r="N3" s="41" t="s">
        <v>1963</v>
      </c>
      <c r="P3" s="107" t="s">
        <v>1962</v>
      </c>
      <c r="Q3" s="107"/>
      <c r="S3" s="107" t="s">
        <v>1958</v>
      </c>
      <c r="T3" s="107"/>
      <c r="V3" s="41" t="s">
        <v>3259</v>
      </c>
      <c r="X3" s="107" t="s">
        <v>2560</v>
      </c>
      <c r="Y3" s="107"/>
      <c r="AA3" s="107" t="s">
        <v>3231</v>
      </c>
      <c r="AB3" s="107"/>
    </row>
    <row r="4" spans="2:28" ht="14.85" customHeight="1" thickBot="1" x14ac:dyDescent="0.3">
      <c r="B4" s="10" t="s">
        <v>15</v>
      </c>
      <c r="C4" s="11" t="s">
        <v>2</v>
      </c>
      <c r="E4" s="108" t="s">
        <v>1969</v>
      </c>
      <c r="F4" s="108"/>
      <c r="I4" s="32" t="s">
        <v>1950</v>
      </c>
      <c r="K4" s="22" t="s">
        <v>15</v>
      </c>
      <c r="L4" s="22" t="s">
        <v>1644</v>
      </c>
      <c r="N4" s="22" t="s">
        <v>3614</v>
      </c>
      <c r="P4" s="20" t="s">
        <v>2</v>
      </c>
      <c r="Q4" s="20" t="s">
        <v>1382</v>
      </c>
      <c r="S4" s="28" t="s">
        <v>15</v>
      </c>
      <c r="T4" s="29" t="s">
        <v>2</v>
      </c>
      <c r="V4" s="20" t="s">
        <v>2533</v>
      </c>
      <c r="X4" s="28" t="s">
        <v>15</v>
      </c>
      <c r="Y4" s="29" t="s">
        <v>2</v>
      </c>
      <c r="AA4" s="28" t="s">
        <v>15</v>
      </c>
      <c r="AB4" s="28" t="s">
        <v>2</v>
      </c>
    </row>
    <row r="5" spans="2:28" ht="15.75" thickBot="1" x14ac:dyDescent="0.3">
      <c r="B5" s="16"/>
      <c r="C5" s="17"/>
      <c r="D5" s="18"/>
      <c r="E5" s="33" t="s">
        <v>2533</v>
      </c>
      <c r="F5" s="33" t="s">
        <v>1977</v>
      </c>
      <c r="G5" s="18"/>
      <c r="H5" s="18"/>
      <c r="I5" s="33"/>
      <c r="J5" s="18"/>
      <c r="K5" s="23" t="s">
        <v>265</v>
      </c>
      <c r="L5" s="23" t="s">
        <v>1645</v>
      </c>
      <c r="M5" s="18"/>
      <c r="N5" s="2" t="s">
        <v>3615</v>
      </c>
      <c r="O5" s="18"/>
      <c r="P5" s="21" t="s">
        <v>1924</v>
      </c>
      <c r="Q5" s="19"/>
      <c r="R5" s="18"/>
      <c r="S5" s="2" t="s">
        <v>664</v>
      </c>
      <c r="T5" s="2" t="s">
        <v>665</v>
      </c>
      <c r="V5" s="2" t="s">
        <v>3260</v>
      </c>
      <c r="X5" s="2" t="s">
        <v>2564</v>
      </c>
      <c r="Y5" s="2" t="s">
        <v>4209</v>
      </c>
      <c r="AA5" s="2" t="s">
        <v>3232</v>
      </c>
      <c r="AB5" s="2" t="s">
        <v>3233</v>
      </c>
    </row>
    <row r="6" spans="2:28" ht="16.350000000000001" customHeight="1" thickBot="1" x14ac:dyDescent="0.3">
      <c r="B6" s="12">
        <v>485</v>
      </c>
      <c r="C6" s="12" t="s">
        <v>1577</v>
      </c>
      <c r="E6" s="12" t="s">
        <v>2541</v>
      </c>
      <c r="F6" s="12" t="s">
        <v>1570</v>
      </c>
      <c r="I6" s="12" t="s">
        <v>1632</v>
      </c>
      <c r="K6" s="23" t="s">
        <v>267</v>
      </c>
      <c r="L6" s="24" t="s">
        <v>1646</v>
      </c>
      <c r="N6" s="2" t="s">
        <v>3616</v>
      </c>
      <c r="P6" s="2" t="s">
        <v>1381</v>
      </c>
      <c r="Q6" s="2" t="s">
        <v>279</v>
      </c>
      <c r="S6" s="2" t="s">
        <v>801</v>
      </c>
      <c r="T6" s="2" t="s">
        <v>802</v>
      </c>
      <c r="V6" s="2" t="s">
        <v>3261</v>
      </c>
      <c r="X6" s="2" t="s">
        <v>2565</v>
      </c>
      <c r="Y6" s="2" t="s">
        <v>4210</v>
      </c>
      <c r="AA6" s="2" t="s">
        <v>3234</v>
      </c>
      <c r="AB6" s="2" t="s">
        <v>3235</v>
      </c>
    </row>
    <row r="7" spans="2:28" ht="16.350000000000001" customHeight="1" thickBot="1" x14ac:dyDescent="0.3">
      <c r="B7" s="12">
        <v>531</v>
      </c>
      <c r="C7" s="12" t="s">
        <v>1578</v>
      </c>
      <c r="E7" s="12" t="s">
        <v>2530</v>
      </c>
      <c r="F7" s="12" t="s">
        <v>1993</v>
      </c>
      <c r="I7" s="12" t="s">
        <v>1633</v>
      </c>
      <c r="K7" s="23" t="s">
        <v>269</v>
      </c>
      <c r="L7" s="23" t="s">
        <v>1647</v>
      </c>
      <c r="N7" s="2" t="s">
        <v>3617</v>
      </c>
      <c r="P7" s="2" t="s">
        <v>1323</v>
      </c>
      <c r="Q7" s="2" t="s">
        <v>277</v>
      </c>
      <c r="S7" s="2" t="s">
        <v>860</v>
      </c>
      <c r="T7" s="2" t="s">
        <v>861</v>
      </c>
      <c r="V7" s="2" t="s">
        <v>3262</v>
      </c>
      <c r="X7" s="2" t="s">
        <v>2566</v>
      </c>
      <c r="Y7" s="2" t="s">
        <v>4211</v>
      </c>
      <c r="AA7" s="2" t="s">
        <v>3236</v>
      </c>
      <c r="AB7" s="2" t="s">
        <v>3237</v>
      </c>
    </row>
    <row r="8" spans="2:28" ht="16.350000000000001" customHeight="1" thickBot="1" x14ac:dyDescent="0.3">
      <c r="B8" s="12">
        <v>33712</v>
      </c>
      <c r="C8" s="12" t="s">
        <v>1426</v>
      </c>
      <c r="E8" s="12" t="s">
        <v>2546</v>
      </c>
      <c r="F8" s="12" t="s">
        <v>1954</v>
      </c>
      <c r="K8" s="23" t="s">
        <v>1642</v>
      </c>
      <c r="L8" s="24" t="s">
        <v>1648</v>
      </c>
      <c r="N8" s="2" t="s">
        <v>3618</v>
      </c>
      <c r="P8" s="2" t="s">
        <v>1325</v>
      </c>
      <c r="Q8" s="2" t="s">
        <v>302</v>
      </c>
      <c r="S8" s="2" t="s">
        <v>517</v>
      </c>
      <c r="T8" s="2" t="s">
        <v>518</v>
      </c>
      <c r="V8" s="2" t="s">
        <v>3263</v>
      </c>
      <c r="X8" s="2" t="s">
        <v>4212</v>
      </c>
      <c r="Y8" s="2" t="s">
        <v>4213</v>
      </c>
      <c r="AA8" s="2" t="s">
        <v>3238</v>
      </c>
      <c r="AB8" s="2" t="s">
        <v>3239</v>
      </c>
    </row>
    <row r="9" spans="2:28" ht="16.350000000000001" customHeight="1" thickBot="1" x14ac:dyDescent="0.3">
      <c r="B9" s="12">
        <v>33721</v>
      </c>
      <c r="C9" s="12" t="s">
        <v>1432</v>
      </c>
      <c r="E9" s="12" t="s">
        <v>2542</v>
      </c>
      <c r="F9" s="12" t="s">
        <v>1967</v>
      </c>
      <c r="K9" s="23" t="s">
        <v>273</v>
      </c>
      <c r="L9" s="23" t="s">
        <v>1649</v>
      </c>
      <c r="N9" s="2" t="s">
        <v>3619</v>
      </c>
      <c r="P9" s="2" t="s">
        <v>1327</v>
      </c>
      <c r="Q9" s="2" t="s">
        <v>287</v>
      </c>
      <c r="S9" s="2" t="s">
        <v>787</v>
      </c>
      <c r="T9" s="2" t="s">
        <v>788</v>
      </c>
      <c r="V9" s="2" t="s">
        <v>5479</v>
      </c>
      <c r="X9" s="2" t="s">
        <v>4214</v>
      </c>
      <c r="Y9" s="2" t="s">
        <v>4215</v>
      </c>
      <c r="AA9" s="2" t="s">
        <v>4155</v>
      </c>
      <c r="AB9" s="2" t="s">
        <v>4156</v>
      </c>
    </row>
    <row r="10" spans="2:28" ht="16.350000000000001" customHeight="1" thickBot="1" x14ac:dyDescent="0.3">
      <c r="B10" s="12">
        <v>54151</v>
      </c>
      <c r="C10" s="12" t="s">
        <v>1512</v>
      </c>
      <c r="E10" s="12" t="s">
        <v>2543</v>
      </c>
      <c r="F10" s="12" t="s">
        <v>1631</v>
      </c>
      <c r="H10" s="109" t="s">
        <v>1951</v>
      </c>
      <c r="I10" s="109"/>
      <c r="K10" s="23" t="s">
        <v>279</v>
      </c>
      <c r="L10" s="23" t="s">
        <v>1650</v>
      </c>
      <c r="N10" s="2" t="s">
        <v>3620</v>
      </c>
      <c r="P10" s="2" t="s">
        <v>1329</v>
      </c>
      <c r="Q10" s="2" t="s">
        <v>393</v>
      </c>
      <c r="S10" s="2" t="s">
        <v>121</v>
      </c>
      <c r="T10" s="2" t="s">
        <v>122</v>
      </c>
      <c r="V10" s="2" t="s">
        <v>3264</v>
      </c>
      <c r="X10" s="2" t="s">
        <v>2567</v>
      </c>
      <c r="Y10" s="2" t="s">
        <v>4216</v>
      </c>
      <c r="AA10" s="2" t="s">
        <v>3240</v>
      </c>
      <c r="AB10" s="2" t="s">
        <v>3240</v>
      </c>
    </row>
    <row r="11" spans="2:28" ht="16.350000000000001" customHeight="1" thickBot="1" x14ac:dyDescent="0.3">
      <c r="B11" s="12">
        <v>54161</v>
      </c>
      <c r="C11" s="12" t="s">
        <v>1395</v>
      </c>
      <c r="E11" s="12" t="s">
        <v>2531</v>
      </c>
      <c r="F11" s="12" t="s">
        <v>10</v>
      </c>
      <c r="H11" s="33" t="s">
        <v>2533</v>
      </c>
      <c r="I11" s="33" t="s">
        <v>1977</v>
      </c>
      <c r="K11" s="23" t="s">
        <v>281</v>
      </c>
      <c r="L11" s="23" t="s">
        <v>1651</v>
      </c>
      <c r="N11" s="2" t="s">
        <v>3621</v>
      </c>
      <c r="P11" s="2" t="s">
        <v>1331</v>
      </c>
      <c r="Q11" s="2" t="s">
        <v>421</v>
      </c>
      <c r="S11" s="2" t="s">
        <v>483</v>
      </c>
      <c r="T11" s="2" t="s">
        <v>484</v>
      </c>
      <c r="V11" s="2" t="s">
        <v>3265</v>
      </c>
      <c r="X11" s="2" t="s">
        <v>2568</v>
      </c>
      <c r="Y11" s="2" t="s">
        <v>4217</v>
      </c>
    </row>
    <row r="12" spans="2:28" ht="16.350000000000001" customHeight="1" thickBot="1" x14ac:dyDescent="0.3">
      <c r="B12" s="12">
        <v>56131</v>
      </c>
      <c r="C12" s="12" t="s">
        <v>1396</v>
      </c>
      <c r="E12" s="12" t="s">
        <v>2549</v>
      </c>
      <c r="F12" s="12" t="s">
        <v>2550</v>
      </c>
      <c r="H12" s="12" t="s">
        <v>2379</v>
      </c>
      <c r="I12" s="12" t="s">
        <v>1319</v>
      </c>
      <c r="K12" s="23" t="s">
        <v>1652</v>
      </c>
      <c r="L12" s="23" t="s">
        <v>1653</v>
      </c>
      <c r="N12" s="2" t="s">
        <v>3622</v>
      </c>
      <c r="P12" s="2" t="s">
        <v>1333</v>
      </c>
      <c r="Q12" s="2" t="s">
        <v>431</v>
      </c>
      <c r="S12" s="2" t="s">
        <v>1252</v>
      </c>
      <c r="T12" s="2" t="s">
        <v>1253</v>
      </c>
      <c r="V12" s="2" t="s">
        <v>3266</v>
      </c>
      <c r="X12" s="2" t="s">
        <v>2569</v>
      </c>
      <c r="Y12" s="2" t="s">
        <v>4218</v>
      </c>
    </row>
    <row r="13" spans="2:28" ht="16.350000000000001" customHeight="1" thickBot="1" x14ac:dyDescent="0.3">
      <c r="B13" s="12">
        <v>238160</v>
      </c>
      <c r="C13" s="12" t="s">
        <v>1483</v>
      </c>
      <c r="E13" s="12" t="s">
        <v>2527</v>
      </c>
      <c r="F13" s="12" t="s">
        <v>2527</v>
      </c>
      <c r="H13" s="12" t="s">
        <v>1160</v>
      </c>
      <c r="I13" s="12" t="s">
        <v>1318</v>
      </c>
      <c r="K13" s="23" t="s">
        <v>286</v>
      </c>
      <c r="L13" s="23" t="s">
        <v>1654</v>
      </c>
      <c r="N13" s="2" t="s">
        <v>3623</v>
      </c>
      <c r="P13" s="2" t="s">
        <v>1335</v>
      </c>
      <c r="Q13" s="2" t="s">
        <v>463</v>
      </c>
      <c r="S13" s="2" t="s">
        <v>808</v>
      </c>
      <c r="T13" s="2" t="s">
        <v>809</v>
      </c>
      <c r="V13" s="2" t="s">
        <v>3267</v>
      </c>
      <c r="X13" s="2" t="s">
        <v>2570</v>
      </c>
      <c r="Y13" s="2" t="s">
        <v>4219</v>
      </c>
    </row>
    <row r="14" spans="2:28" ht="16.350000000000001" customHeight="1" thickBot="1" x14ac:dyDescent="0.3">
      <c r="B14" s="12">
        <v>238320</v>
      </c>
      <c r="C14" s="12" t="s">
        <v>1473</v>
      </c>
      <c r="H14" s="12" t="s">
        <v>1163</v>
      </c>
      <c r="I14" s="12" t="s">
        <v>1928</v>
      </c>
      <c r="K14" s="23" t="s">
        <v>287</v>
      </c>
      <c r="L14" s="23" t="s">
        <v>1655</v>
      </c>
      <c r="N14" s="2" t="s">
        <v>3624</v>
      </c>
      <c r="P14" s="2" t="s">
        <v>1337</v>
      </c>
      <c r="Q14" s="2" t="s">
        <v>459</v>
      </c>
      <c r="S14" s="2" t="s">
        <v>257</v>
      </c>
      <c r="T14" s="2" t="s">
        <v>258</v>
      </c>
      <c r="V14" s="2" t="s">
        <v>3268</v>
      </c>
      <c r="X14" s="2" t="s">
        <v>2574</v>
      </c>
      <c r="Y14" s="2" t="s">
        <v>4220</v>
      </c>
    </row>
    <row r="15" spans="2:28" ht="16.350000000000001" customHeight="1" thickBot="1" x14ac:dyDescent="0.3">
      <c r="B15" s="12">
        <v>238910</v>
      </c>
      <c r="C15" s="12" t="s">
        <v>1568</v>
      </c>
      <c r="E15" s="108" t="s">
        <v>1944</v>
      </c>
      <c r="F15" s="108"/>
      <c r="H15" s="12" t="s">
        <v>1161</v>
      </c>
      <c r="I15" s="12" t="s">
        <v>1927</v>
      </c>
      <c r="K15" s="23" t="s">
        <v>289</v>
      </c>
      <c r="L15" s="24" t="s">
        <v>1656</v>
      </c>
      <c r="N15" s="2" t="s">
        <v>3625</v>
      </c>
      <c r="P15" s="2" t="s">
        <v>1340</v>
      </c>
      <c r="Q15" s="2" t="s">
        <v>560</v>
      </c>
      <c r="S15" s="2" t="s">
        <v>1313</v>
      </c>
      <c r="T15" s="2" t="s">
        <v>1314</v>
      </c>
      <c r="V15" s="2" t="s">
        <v>3269</v>
      </c>
      <c r="X15" s="2" t="s">
        <v>2575</v>
      </c>
      <c r="Y15" s="2" t="s">
        <v>4221</v>
      </c>
    </row>
    <row r="16" spans="2:28" ht="16.350000000000001" customHeight="1" thickBot="1" x14ac:dyDescent="0.3">
      <c r="B16" s="12">
        <v>333249</v>
      </c>
      <c r="C16" s="12" t="s">
        <v>1455</v>
      </c>
      <c r="E16" s="33" t="s">
        <v>2533</v>
      </c>
      <c r="F16" s="33" t="s">
        <v>1977</v>
      </c>
      <c r="H16" s="12" t="s">
        <v>1164</v>
      </c>
      <c r="I16" s="12" t="s">
        <v>1320</v>
      </c>
      <c r="K16" s="23" t="s">
        <v>291</v>
      </c>
      <c r="L16" s="23" t="s">
        <v>1657</v>
      </c>
      <c r="N16" s="2" t="s">
        <v>3626</v>
      </c>
      <c r="P16" s="2" t="s">
        <v>1343</v>
      </c>
      <c r="Q16" s="2" t="s">
        <v>584</v>
      </c>
      <c r="S16" s="2" t="s">
        <v>949</v>
      </c>
      <c r="T16" s="2" t="s">
        <v>950</v>
      </c>
      <c r="V16" s="2" t="s">
        <v>3270</v>
      </c>
      <c r="X16" s="2" t="s">
        <v>2576</v>
      </c>
      <c r="Y16" s="2" t="s">
        <v>4222</v>
      </c>
    </row>
    <row r="17" spans="2:25" ht="16.350000000000001" customHeight="1" thickBot="1" x14ac:dyDescent="0.3">
      <c r="B17" s="12">
        <v>336611</v>
      </c>
      <c r="C17" s="12" t="s">
        <v>1579</v>
      </c>
      <c r="E17" s="12" t="s">
        <v>1635</v>
      </c>
      <c r="F17" s="12" t="s">
        <v>1635</v>
      </c>
      <c r="K17" s="23" t="s">
        <v>293</v>
      </c>
      <c r="L17" s="23" t="s">
        <v>1658</v>
      </c>
      <c r="N17" s="2" t="s">
        <v>3627</v>
      </c>
      <c r="P17" s="2" t="s">
        <v>1346</v>
      </c>
      <c r="Q17" s="2" t="s">
        <v>653</v>
      </c>
      <c r="S17" s="2" t="s">
        <v>521</v>
      </c>
      <c r="T17" s="2" t="s">
        <v>522</v>
      </c>
      <c r="V17" s="2" t="s">
        <v>3271</v>
      </c>
      <c r="X17" s="2" t="s">
        <v>2571</v>
      </c>
      <c r="Y17" s="2" t="s">
        <v>4223</v>
      </c>
    </row>
    <row r="18" spans="2:25" ht="16.350000000000001" customHeight="1" thickBot="1" x14ac:dyDescent="0.3">
      <c r="B18" s="12">
        <v>336612</v>
      </c>
      <c r="C18" s="12" t="s">
        <v>1580</v>
      </c>
      <c r="E18" s="12" t="s">
        <v>1636</v>
      </c>
      <c r="F18" s="12" t="s">
        <v>1636</v>
      </c>
      <c r="K18" s="23" t="s">
        <v>297</v>
      </c>
      <c r="L18" s="23" t="s">
        <v>1659</v>
      </c>
      <c r="N18" s="2" t="s">
        <v>3628</v>
      </c>
      <c r="P18" s="2" t="s">
        <v>1348</v>
      </c>
      <c r="Q18" s="2" t="s">
        <v>1349</v>
      </c>
      <c r="S18" s="2" t="s">
        <v>180</v>
      </c>
      <c r="T18" s="2" t="s">
        <v>181</v>
      </c>
      <c r="V18" s="2" t="s">
        <v>3272</v>
      </c>
      <c r="X18" s="2" t="s">
        <v>2572</v>
      </c>
      <c r="Y18" s="2" t="s">
        <v>4224</v>
      </c>
    </row>
    <row r="19" spans="2:25" ht="16.350000000000001" customHeight="1" thickBot="1" x14ac:dyDescent="0.3">
      <c r="B19" s="12">
        <v>337127</v>
      </c>
      <c r="C19" s="12" t="s">
        <v>1427</v>
      </c>
      <c r="E19" s="12" t="s">
        <v>1637</v>
      </c>
      <c r="F19" s="12" t="s">
        <v>1637</v>
      </c>
      <c r="H19" s="110" t="s">
        <v>1952</v>
      </c>
      <c r="I19" s="110"/>
      <c r="K19" s="23" t="s">
        <v>302</v>
      </c>
      <c r="L19" s="23" t="s">
        <v>1660</v>
      </c>
      <c r="N19" s="2" t="s">
        <v>3629</v>
      </c>
      <c r="P19" s="2" t="s">
        <v>1351</v>
      </c>
      <c r="Q19" s="2" t="s">
        <v>688</v>
      </c>
      <c r="S19" s="2" t="s">
        <v>833</v>
      </c>
      <c r="T19" s="2" t="s">
        <v>834</v>
      </c>
      <c r="V19" s="2" t="s">
        <v>3273</v>
      </c>
      <c r="X19" s="2" t="s">
        <v>2573</v>
      </c>
      <c r="Y19" s="2" t="s">
        <v>4225</v>
      </c>
    </row>
    <row r="20" spans="2:25" ht="16.350000000000001" customHeight="1" thickBot="1" x14ac:dyDescent="0.3">
      <c r="B20" s="12">
        <v>488190</v>
      </c>
      <c r="C20" s="12" t="s">
        <v>1581</v>
      </c>
      <c r="E20" s="12" t="s">
        <v>2532</v>
      </c>
      <c r="F20" s="12" t="s">
        <v>2547</v>
      </c>
      <c r="H20" s="33" t="s">
        <v>2533</v>
      </c>
      <c r="I20" s="33" t="s">
        <v>1977</v>
      </c>
      <c r="K20" s="23" t="s">
        <v>322</v>
      </c>
      <c r="L20" s="24" t="s">
        <v>1661</v>
      </c>
      <c r="N20" s="2" t="s">
        <v>3630</v>
      </c>
      <c r="P20" s="2" t="s">
        <v>1353</v>
      </c>
      <c r="Q20" s="2" t="s">
        <v>692</v>
      </c>
      <c r="S20" s="2" t="s">
        <v>681</v>
      </c>
      <c r="T20" s="2" t="s">
        <v>682</v>
      </c>
      <c r="V20" s="2" t="s">
        <v>3274</v>
      </c>
      <c r="X20" s="2" t="s">
        <v>2577</v>
      </c>
      <c r="Y20" s="2" t="s">
        <v>4226</v>
      </c>
    </row>
    <row r="21" spans="2:25" ht="16.350000000000001" customHeight="1" thickBot="1" x14ac:dyDescent="0.3">
      <c r="B21" s="12">
        <v>492110</v>
      </c>
      <c r="C21" s="12" t="s">
        <v>13</v>
      </c>
      <c r="H21" s="12" t="s">
        <v>2535</v>
      </c>
      <c r="I21" s="12" t="s">
        <v>1942</v>
      </c>
      <c r="K21" s="23" t="s">
        <v>324</v>
      </c>
      <c r="L21" s="23" t="s">
        <v>1662</v>
      </c>
      <c r="N21" s="2" t="s">
        <v>3631</v>
      </c>
      <c r="P21" s="2" t="s">
        <v>1355</v>
      </c>
      <c r="Q21" s="2" t="s">
        <v>677</v>
      </c>
      <c r="S21" s="2" t="s">
        <v>131</v>
      </c>
      <c r="T21" s="2" t="s">
        <v>132</v>
      </c>
      <c r="V21" s="2" t="s">
        <v>3275</v>
      </c>
      <c r="X21" s="2" t="s">
        <v>2578</v>
      </c>
      <c r="Y21" s="2" t="s">
        <v>4227</v>
      </c>
    </row>
    <row r="22" spans="2:25" ht="16.350000000000001" customHeight="1" thickBot="1" x14ac:dyDescent="0.3">
      <c r="B22" s="12">
        <v>511120</v>
      </c>
      <c r="C22" s="12" t="s">
        <v>1414</v>
      </c>
      <c r="E22" s="108" t="s">
        <v>1946</v>
      </c>
      <c r="F22" s="108"/>
      <c r="H22" s="12" t="s">
        <v>2536</v>
      </c>
      <c r="I22" s="12" t="s">
        <v>1630</v>
      </c>
      <c r="K22" s="23" t="s">
        <v>328</v>
      </c>
      <c r="L22" s="23" t="s">
        <v>1663</v>
      </c>
      <c r="N22" s="2" t="s">
        <v>3632</v>
      </c>
      <c r="P22" s="2" t="s">
        <v>1357</v>
      </c>
      <c r="Q22" s="2" t="s">
        <v>763</v>
      </c>
      <c r="S22" s="2" t="s">
        <v>1279</v>
      </c>
      <c r="T22" s="2" t="s">
        <v>1280</v>
      </c>
      <c r="V22" s="2" t="s">
        <v>3276</v>
      </c>
      <c r="X22" s="2" t="s">
        <v>4228</v>
      </c>
      <c r="Y22" s="2" t="s">
        <v>4229</v>
      </c>
    </row>
    <row r="23" spans="2:25" ht="16.350000000000001" customHeight="1" thickBot="1" x14ac:dyDescent="0.3">
      <c r="B23" s="12">
        <v>511210</v>
      </c>
      <c r="C23" s="12" t="s">
        <v>1582</v>
      </c>
      <c r="E23" s="32" t="s">
        <v>2533</v>
      </c>
      <c r="F23" s="32" t="s">
        <v>1977</v>
      </c>
      <c r="H23" s="12" t="s">
        <v>1626</v>
      </c>
      <c r="I23" s="12" t="s">
        <v>1626</v>
      </c>
      <c r="K23" s="23" t="s">
        <v>330</v>
      </c>
      <c r="L23" s="23" t="s">
        <v>1664</v>
      </c>
      <c r="N23" s="2" t="s">
        <v>3633</v>
      </c>
      <c r="P23" s="2" t="s">
        <v>1359</v>
      </c>
      <c r="Q23" s="2" t="s">
        <v>1360</v>
      </c>
      <c r="S23" s="2" t="s">
        <v>24</v>
      </c>
      <c r="T23" s="2" t="s">
        <v>25</v>
      </c>
      <c r="V23" s="2" t="s">
        <v>3277</v>
      </c>
      <c r="X23" s="2" t="s">
        <v>4230</v>
      </c>
      <c r="Y23" s="2" t="s">
        <v>4231</v>
      </c>
    </row>
    <row r="24" spans="2:25" ht="16.350000000000001" customHeight="1" thickBot="1" x14ac:dyDescent="0.3">
      <c r="B24" s="12">
        <v>512110</v>
      </c>
      <c r="C24" s="12" t="s">
        <v>1547</v>
      </c>
      <c r="E24" s="12" t="s">
        <v>2537</v>
      </c>
      <c r="F24" s="12" t="s">
        <v>1571</v>
      </c>
      <c r="K24" s="23" t="s">
        <v>332</v>
      </c>
      <c r="L24" s="23" t="s">
        <v>1665</v>
      </c>
      <c r="N24" s="2" t="s">
        <v>3634</v>
      </c>
      <c r="P24" s="2" t="s">
        <v>1362</v>
      </c>
      <c r="Q24" s="2" t="s">
        <v>774</v>
      </c>
      <c r="S24" s="2" t="s">
        <v>127</v>
      </c>
      <c r="T24" s="2" t="s">
        <v>128</v>
      </c>
      <c r="V24" s="2" t="s">
        <v>3278</v>
      </c>
      <c r="X24" s="2" t="s">
        <v>4232</v>
      </c>
      <c r="Y24" s="2" t="s">
        <v>4233</v>
      </c>
    </row>
    <row r="25" spans="2:25" ht="16.350000000000001" customHeight="1" thickBot="1" x14ac:dyDescent="0.3">
      <c r="B25" s="12">
        <v>517312</v>
      </c>
      <c r="C25" s="12" t="s">
        <v>1524</v>
      </c>
      <c r="E25" s="12" t="s">
        <v>2544</v>
      </c>
      <c r="F25" s="12" t="s">
        <v>1634</v>
      </c>
      <c r="K25" s="23" t="s">
        <v>334</v>
      </c>
      <c r="L25" s="23" t="s">
        <v>1666</v>
      </c>
      <c r="N25" s="2" t="s">
        <v>3635</v>
      </c>
      <c r="P25" s="2" t="s">
        <v>1364</v>
      </c>
      <c r="Q25" s="2" t="s">
        <v>841</v>
      </c>
      <c r="S25" s="2" t="s">
        <v>1248</v>
      </c>
      <c r="T25" s="2" t="s">
        <v>1249</v>
      </c>
      <c r="U25" s="4"/>
      <c r="V25" s="2" t="s">
        <v>3279</v>
      </c>
      <c r="W25" s="4"/>
      <c r="X25" s="2" t="s">
        <v>4234</v>
      </c>
      <c r="Y25" s="2" t="s">
        <v>4235</v>
      </c>
    </row>
    <row r="26" spans="2:25" ht="16.350000000000001" customHeight="1" thickBot="1" x14ac:dyDescent="0.3">
      <c r="B26" s="12">
        <v>517410</v>
      </c>
      <c r="C26" s="12" t="s">
        <v>1525</v>
      </c>
      <c r="E26" s="12" t="s">
        <v>1572</v>
      </c>
      <c r="F26" s="12" t="s">
        <v>1572</v>
      </c>
      <c r="H26" s="108" t="s">
        <v>1953</v>
      </c>
      <c r="I26" s="108"/>
      <c r="K26" s="23" t="s">
        <v>336</v>
      </c>
      <c r="L26" s="23" t="s">
        <v>1667</v>
      </c>
      <c r="N26" s="2" t="s">
        <v>3636</v>
      </c>
      <c r="P26" s="2" t="s">
        <v>1366</v>
      </c>
      <c r="Q26" s="2" t="s">
        <v>839</v>
      </c>
      <c r="S26" s="2" t="s">
        <v>383</v>
      </c>
      <c r="T26" s="2" t="s">
        <v>384</v>
      </c>
      <c r="V26" s="2" t="s">
        <v>3280</v>
      </c>
      <c r="X26" s="2" t="s">
        <v>2579</v>
      </c>
      <c r="Y26" s="2" t="s">
        <v>4236</v>
      </c>
    </row>
    <row r="27" spans="2:25" ht="16.350000000000001" customHeight="1" thickBot="1" x14ac:dyDescent="0.3">
      <c r="B27" s="12">
        <v>522310</v>
      </c>
      <c r="C27" s="12" t="s">
        <v>1532</v>
      </c>
      <c r="E27" s="12" t="s">
        <v>1573</v>
      </c>
      <c r="F27" s="12" t="s">
        <v>1573</v>
      </c>
      <c r="H27" s="32" t="s">
        <v>2533</v>
      </c>
      <c r="I27" s="32" t="s">
        <v>1977</v>
      </c>
      <c r="K27" s="23" t="s">
        <v>338</v>
      </c>
      <c r="L27" s="23" t="s">
        <v>1668</v>
      </c>
      <c r="N27" s="2" t="s">
        <v>3637</v>
      </c>
      <c r="P27" s="2" t="s">
        <v>1368</v>
      </c>
      <c r="Q27" s="2" t="s">
        <v>833</v>
      </c>
      <c r="S27" s="2" t="s">
        <v>1099</v>
      </c>
      <c r="T27" s="2" t="s">
        <v>1100</v>
      </c>
      <c r="V27" s="2" t="s">
        <v>3281</v>
      </c>
      <c r="X27" s="2" t="s">
        <v>2580</v>
      </c>
      <c r="Y27" s="2" t="s">
        <v>4237</v>
      </c>
    </row>
    <row r="28" spans="2:25" ht="16.350000000000001" customHeight="1" thickBot="1" x14ac:dyDescent="0.3">
      <c r="B28" s="12">
        <v>524292</v>
      </c>
      <c r="C28" s="12" t="s">
        <v>1397</v>
      </c>
      <c r="E28" s="12" t="s">
        <v>1574</v>
      </c>
      <c r="F28" s="12" t="s">
        <v>1574</v>
      </c>
      <c r="H28" s="12" t="s">
        <v>1627</v>
      </c>
      <c r="I28" s="12" t="s">
        <v>1627</v>
      </c>
      <c r="K28" s="23" t="s">
        <v>340</v>
      </c>
      <c r="L28" s="23" t="s">
        <v>1669</v>
      </c>
      <c r="N28" s="2" t="s">
        <v>3638</v>
      </c>
      <c r="P28" s="2" t="s">
        <v>1370</v>
      </c>
      <c r="Q28" s="2" t="s">
        <v>848</v>
      </c>
      <c r="S28" s="2" t="s">
        <v>455</v>
      </c>
      <c r="T28" s="2" t="s">
        <v>456</v>
      </c>
      <c r="V28" s="2" t="s">
        <v>3282</v>
      </c>
      <c r="X28" s="2" t="s">
        <v>4238</v>
      </c>
      <c r="Y28" s="2" t="s">
        <v>4239</v>
      </c>
    </row>
    <row r="29" spans="2:25" ht="16.350000000000001" customHeight="1" thickBot="1" x14ac:dyDescent="0.3">
      <c r="B29" s="12">
        <v>531110</v>
      </c>
      <c r="C29" s="12" t="s">
        <v>1583</v>
      </c>
      <c r="E29" s="12" t="s">
        <v>2534</v>
      </c>
      <c r="F29" s="12" t="s">
        <v>1575</v>
      </c>
      <c r="H29" s="12" t="s">
        <v>1628</v>
      </c>
      <c r="I29" s="12" t="s">
        <v>1628</v>
      </c>
      <c r="K29" s="23" t="s">
        <v>344</v>
      </c>
      <c r="L29" s="24" t="s">
        <v>1670</v>
      </c>
      <c r="N29" s="2" t="s">
        <v>3639</v>
      </c>
      <c r="P29" s="2" t="s">
        <v>1372</v>
      </c>
      <c r="Q29" s="2" t="s">
        <v>858</v>
      </c>
      <c r="S29" s="2" t="s">
        <v>1277</v>
      </c>
      <c r="T29" s="2" t="s">
        <v>1278</v>
      </c>
      <c r="V29" s="2" t="s">
        <v>3283</v>
      </c>
      <c r="X29" s="2" t="s">
        <v>4240</v>
      </c>
      <c r="Y29" s="2" t="s">
        <v>4241</v>
      </c>
    </row>
    <row r="30" spans="2:25" ht="16.350000000000001" customHeight="1" thickBot="1" x14ac:dyDescent="0.3">
      <c r="B30" s="12">
        <v>531210</v>
      </c>
      <c r="C30" s="12" t="s">
        <v>1533</v>
      </c>
      <c r="E30" s="12" t="s">
        <v>2545</v>
      </c>
      <c r="F30" s="12" t="s">
        <v>2548</v>
      </c>
      <c r="H30" s="12" t="s">
        <v>2540</v>
      </c>
      <c r="I30" s="12" t="s">
        <v>1629</v>
      </c>
      <c r="K30" s="23" t="s">
        <v>346</v>
      </c>
      <c r="L30" s="23" t="s">
        <v>1671</v>
      </c>
      <c r="N30" s="2" t="s">
        <v>3640</v>
      </c>
      <c r="P30" s="2" t="s">
        <v>1375</v>
      </c>
      <c r="Q30" s="2" t="s">
        <v>868</v>
      </c>
      <c r="S30" s="2" t="s">
        <v>1293</v>
      </c>
      <c r="T30" s="2" t="s">
        <v>1294</v>
      </c>
      <c r="V30" s="2" t="s">
        <v>3284</v>
      </c>
      <c r="X30" s="2" t="s">
        <v>2582</v>
      </c>
      <c r="Y30" s="2" t="s">
        <v>4242</v>
      </c>
    </row>
    <row r="31" spans="2:25" ht="16.350000000000001" customHeight="1" thickBot="1" x14ac:dyDescent="0.3">
      <c r="B31" s="12">
        <v>532111</v>
      </c>
      <c r="C31" s="12" t="s">
        <v>1584</v>
      </c>
      <c r="E31" s="12" t="s">
        <v>1315</v>
      </c>
      <c r="F31" s="12" t="s">
        <v>1315</v>
      </c>
      <c r="K31" s="23" t="s">
        <v>348</v>
      </c>
      <c r="L31" s="24" t="s">
        <v>1672</v>
      </c>
      <c r="N31" s="3" t="s">
        <v>3641</v>
      </c>
      <c r="P31" s="2" t="s">
        <v>1377</v>
      </c>
      <c r="Q31" s="2" t="s">
        <v>860</v>
      </c>
      <c r="S31" s="2" t="s">
        <v>1107</v>
      </c>
      <c r="T31" s="2" t="s">
        <v>1108</v>
      </c>
      <c r="V31" s="2" t="s">
        <v>3285</v>
      </c>
      <c r="X31" s="2" t="s">
        <v>2583</v>
      </c>
      <c r="Y31" s="2" t="s">
        <v>4243</v>
      </c>
    </row>
    <row r="32" spans="2:25" ht="16.350000000000001" customHeight="1" thickBot="1" x14ac:dyDescent="0.3">
      <c r="B32" s="12">
        <v>532112</v>
      </c>
      <c r="C32" s="12" t="s">
        <v>1585</v>
      </c>
      <c r="H32" s="108" t="s">
        <v>1972</v>
      </c>
      <c r="I32" s="108"/>
      <c r="K32" s="23" t="s">
        <v>350</v>
      </c>
      <c r="L32" s="24" t="s">
        <v>1673</v>
      </c>
      <c r="N32" s="2" t="s">
        <v>3642</v>
      </c>
      <c r="P32" s="3" t="s">
        <v>1380</v>
      </c>
      <c r="Q32" s="3" t="s">
        <v>870</v>
      </c>
      <c r="S32" s="2" t="s">
        <v>16</v>
      </c>
      <c r="T32" s="2" t="s">
        <v>17</v>
      </c>
      <c r="V32" s="2" t="s">
        <v>3286</v>
      </c>
      <c r="X32" s="2" t="s">
        <v>2584</v>
      </c>
      <c r="Y32" s="2" t="s">
        <v>4244</v>
      </c>
    </row>
    <row r="33" spans="2:25" ht="16.350000000000001" customHeight="1" thickBot="1" x14ac:dyDescent="0.3">
      <c r="B33" s="12">
        <v>532120</v>
      </c>
      <c r="C33" s="12" t="s">
        <v>1586</v>
      </c>
      <c r="H33" s="32" t="s">
        <v>2533</v>
      </c>
      <c r="I33" s="32" t="s">
        <v>1977</v>
      </c>
      <c r="K33" s="23" t="s">
        <v>354</v>
      </c>
      <c r="L33" s="24" t="s">
        <v>1674</v>
      </c>
      <c r="N33" s="2" t="s">
        <v>3643</v>
      </c>
      <c r="P33" s="2" t="s">
        <v>1322</v>
      </c>
      <c r="Q33" s="2" t="s">
        <v>904</v>
      </c>
      <c r="S33" s="2" t="s">
        <v>18</v>
      </c>
      <c r="T33" s="2" t="s">
        <v>19</v>
      </c>
      <c r="V33" s="2" t="s">
        <v>3287</v>
      </c>
      <c r="X33" s="2" t="s">
        <v>2585</v>
      </c>
      <c r="Y33" s="2" t="s">
        <v>4245</v>
      </c>
    </row>
    <row r="34" spans="2:25" ht="16.350000000000001" customHeight="1" thickBot="1" x14ac:dyDescent="0.3">
      <c r="B34" s="12">
        <v>532310</v>
      </c>
      <c r="C34" s="12" t="s">
        <v>1587</v>
      </c>
      <c r="H34" s="12" t="s">
        <v>2538</v>
      </c>
      <c r="I34" s="12" t="s">
        <v>1973</v>
      </c>
      <c r="K34" s="23" t="s">
        <v>356</v>
      </c>
      <c r="L34" s="23" t="s">
        <v>1675</v>
      </c>
      <c r="N34" s="2" t="s">
        <v>3644</v>
      </c>
      <c r="P34" s="2" t="s">
        <v>1324</v>
      </c>
      <c r="Q34" s="2" t="s">
        <v>932</v>
      </c>
      <c r="S34" s="2" t="s">
        <v>20</v>
      </c>
      <c r="T34" s="2" t="s">
        <v>21</v>
      </c>
      <c r="V34" s="2" t="s">
        <v>3288</v>
      </c>
      <c r="X34" s="2" t="s">
        <v>2586</v>
      </c>
      <c r="Y34" s="2" t="s">
        <v>4246</v>
      </c>
    </row>
    <row r="35" spans="2:25" ht="16.350000000000001" customHeight="1" thickBot="1" x14ac:dyDescent="0.3">
      <c r="B35" s="12" t="s">
        <v>2551</v>
      </c>
      <c r="C35" s="12" t="s">
        <v>1484</v>
      </c>
      <c r="H35" s="12" t="s">
        <v>2539</v>
      </c>
      <c r="I35" s="12" t="s">
        <v>1974</v>
      </c>
      <c r="K35" s="23" t="s">
        <v>358</v>
      </c>
      <c r="L35" s="23" t="s">
        <v>1676</v>
      </c>
      <c r="N35" s="3" t="s">
        <v>3645</v>
      </c>
      <c r="P35" s="2" t="s">
        <v>1326</v>
      </c>
      <c r="Q35" s="2" t="s">
        <v>910</v>
      </c>
      <c r="S35" s="2" t="s">
        <v>22</v>
      </c>
      <c r="T35" s="2" t="s">
        <v>23</v>
      </c>
      <c r="V35" s="2" t="s">
        <v>3289</v>
      </c>
      <c r="X35" s="2" t="s">
        <v>2587</v>
      </c>
      <c r="Y35" s="2" t="s">
        <v>4247</v>
      </c>
    </row>
    <row r="36" spans="2:25" ht="16.350000000000001" customHeight="1" thickBot="1" x14ac:dyDescent="0.3">
      <c r="B36" s="12">
        <v>541110</v>
      </c>
      <c r="C36" s="12" t="s">
        <v>1543</v>
      </c>
      <c r="K36" s="23" t="s">
        <v>360</v>
      </c>
      <c r="L36" s="23" t="s">
        <v>1677</v>
      </c>
      <c r="N36" s="2" t="s">
        <v>3646</v>
      </c>
      <c r="P36" s="3" t="s">
        <v>1328</v>
      </c>
      <c r="Q36" s="3" t="s">
        <v>914</v>
      </c>
      <c r="S36" s="2" t="s">
        <v>2077</v>
      </c>
      <c r="T36" s="2" t="s">
        <v>2078</v>
      </c>
      <c r="V36" s="2" t="s">
        <v>3290</v>
      </c>
      <c r="X36" s="2" t="s">
        <v>2588</v>
      </c>
      <c r="Y36" s="2" t="s">
        <v>4248</v>
      </c>
    </row>
    <row r="37" spans="2:25" ht="16.350000000000001" customHeight="1" thickBot="1" x14ac:dyDescent="0.3">
      <c r="B37" s="12">
        <v>541211</v>
      </c>
      <c r="C37" s="12" t="s">
        <v>1534</v>
      </c>
      <c r="K37" s="23" t="s">
        <v>364</v>
      </c>
      <c r="L37" s="23" t="s">
        <v>1678</v>
      </c>
      <c r="N37" s="3" t="s">
        <v>3647</v>
      </c>
      <c r="P37" s="2" t="s">
        <v>1330</v>
      </c>
      <c r="Q37" s="2" t="s">
        <v>918</v>
      </c>
      <c r="S37" s="2" t="s">
        <v>2079</v>
      </c>
      <c r="T37" s="2" t="s">
        <v>2080</v>
      </c>
      <c r="V37" s="2" t="s">
        <v>3291</v>
      </c>
      <c r="X37" s="2" t="s">
        <v>2581</v>
      </c>
      <c r="Y37" s="2" t="s">
        <v>4249</v>
      </c>
    </row>
    <row r="38" spans="2:25" ht="16.350000000000001" customHeight="1" thickBot="1" x14ac:dyDescent="0.3">
      <c r="B38" s="12">
        <v>541214</v>
      </c>
      <c r="C38" s="12" t="s">
        <v>1535</v>
      </c>
      <c r="K38" s="23" t="s">
        <v>366</v>
      </c>
      <c r="L38" s="23" t="s">
        <v>1679</v>
      </c>
      <c r="N38" s="2" t="s">
        <v>3648</v>
      </c>
      <c r="P38" s="3" t="s">
        <v>1332</v>
      </c>
      <c r="Q38" s="3" t="s">
        <v>936</v>
      </c>
      <c r="S38" s="2" t="s">
        <v>26</v>
      </c>
      <c r="T38" s="2" t="s">
        <v>27</v>
      </c>
      <c r="V38" s="2" t="s">
        <v>3292</v>
      </c>
      <c r="X38" s="2" t="s">
        <v>2589</v>
      </c>
      <c r="Y38" s="2" t="s">
        <v>4250</v>
      </c>
    </row>
    <row r="39" spans="2:25" ht="16.350000000000001" customHeight="1" thickBot="1" x14ac:dyDescent="0.3">
      <c r="B39" s="12">
        <v>541219</v>
      </c>
      <c r="C39" s="12" t="s">
        <v>1536</v>
      </c>
      <c r="K39" s="23" t="s">
        <v>370</v>
      </c>
      <c r="L39" s="23" t="s">
        <v>1680</v>
      </c>
      <c r="N39" s="2" t="s">
        <v>3649</v>
      </c>
      <c r="P39" s="2" t="s">
        <v>1334</v>
      </c>
      <c r="Q39" s="2" t="s">
        <v>900</v>
      </c>
      <c r="S39" s="2" t="s">
        <v>2081</v>
      </c>
      <c r="T39" s="2" t="s">
        <v>2082</v>
      </c>
      <c r="V39" s="2" t="s">
        <v>3293</v>
      </c>
      <c r="X39" s="2" t="s">
        <v>2590</v>
      </c>
      <c r="Y39" s="2" t="s">
        <v>4251</v>
      </c>
    </row>
    <row r="40" spans="2:25" ht="16.350000000000001" customHeight="1" thickBot="1" x14ac:dyDescent="0.3">
      <c r="B40" s="12">
        <v>541380</v>
      </c>
      <c r="C40" s="12" t="s">
        <v>1492</v>
      </c>
      <c r="K40" s="23" t="s">
        <v>372</v>
      </c>
      <c r="L40" s="23" t="s">
        <v>1681</v>
      </c>
      <c r="N40" s="2" t="s">
        <v>3650</v>
      </c>
      <c r="P40" s="2" t="s">
        <v>1336</v>
      </c>
      <c r="Q40" s="2" t="s">
        <v>902</v>
      </c>
      <c r="S40" s="2" t="s">
        <v>1996</v>
      </c>
      <c r="T40" s="2" t="s">
        <v>28</v>
      </c>
      <c r="V40" s="2" t="s">
        <v>3294</v>
      </c>
      <c r="X40" s="2" t="s">
        <v>2561</v>
      </c>
      <c r="Y40" s="2" t="s">
        <v>4252</v>
      </c>
    </row>
    <row r="41" spans="2:25" ht="16.350000000000001" customHeight="1" thickBot="1" x14ac:dyDescent="0.3">
      <c r="B41" s="12" t="s">
        <v>3059</v>
      </c>
      <c r="C41" s="12" t="s">
        <v>1560</v>
      </c>
      <c r="K41" s="23" t="s">
        <v>393</v>
      </c>
      <c r="L41" s="23" t="s">
        <v>1682</v>
      </c>
      <c r="N41" s="2" t="s">
        <v>3651</v>
      </c>
      <c r="P41" s="2" t="s">
        <v>1338</v>
      </c>
      <c r="Q41" s="2" t="s">
        <v>1339</v>
      </c>
      <c r="S41" s="2" t="s">
        <v>1997</v>
      </c>
      <c r="T41" s="2" t="s">
        <v>29</v>
      </c>
      <c r="V41" s="2" t="s">
        <v>3295</v>
      </c>
      <c r="X41" s="2" t="s">
        <v>2562</v>
      </c>
      <c r="Y41" s="2" t="s">
        <v>4253</v>
      </c>
    </row>
    <row r="42" spans="2:25" ht="16.350000000000001" customHeight="1" thickBot="1" x14ac:dyDescent="0.3">
      <c r="B42" s="12">
        <v>541430</v>
      </c>
      <c r="C42" s="12" t="s">
        <v>1548</v>
      </c>
      <c r="K42" s="23" t="s">
        <v>397</v>
      </c>
      <c r="L42" s="24" t="s">
        <v>1683</v>
      </c>
      <c r="N42" s="2" t="s">
        <v>3652</v>
      </c>
      <c r="P42" s="2" t="s">
        <v>1341</v>
      </c>
      <c r="Q42" s="2" t="s">
        <v>1342</v>
      </c>
      <c r="S42" s="2" t="s">
        <v>1998</v>
      </c>
      <c r="T42" s="2" t="s">
        <v>30</v>
      </c>
      <c r="V42" s="2" t="s">
        <v>3296</v>
      </c>
      <c r="X42" s="2" t="s">
        <v>2563</v>
      </c>
      <c r="Y42" s="2" t="s">
        <v>2991</v>
      </c>
    </row>
    <row r="43" spans="2:25" ht="16.350000000000001" customHeight="1" thickBot="1" x14ac:dyDescent="0.3">
      <c r="B43" s="12">
        <v>541511</v>
      </c>
      <c r="C43" s="12" t="s">
        <v>1549</v>
      </c>
      <c r="K43" s="23" t="s">
        <v>399</v>
      </c>
      <c r="L43" s="24" t="s">
        <v>1684</v>
      </c>
      <c r="N43" s="2" t="s">
        <v>3653</v>
      </c>
      <c r="P43" s="2" t="s">
        <v>1344</v>
      </c>
      <c r="Q43" s="2" t="s">
        <v>1345</v>
      </c>
      <c r="S43" s="2" t="s">
        <v>1999</v>
      </c>
      <c r="T43" s="2" t="s">
        <v>31</v>
      </c>
      <c r="V43" s="2" t="s">
        <v>3297</v>
      </c>
      <c r="X43" s="2" t="s">
        <v>2591</v>
      </c>
      <c r="Y43" s="2" t="s">
        <v>4254</v>
      </c>
    </row>
    <row r="44" spans="2:25" ht="16.350000000000001" customHeight="1" thickBot="1" x14ac:dyDescent="0.3">
      <c r="B44" s="14">
        <v>541513</v>
      </c>
      <c r="C44" s="14" t="s">
        <v>1478</v>
      </c>
      <c r="K44" s="23" t="s">
        <v>403</v>
      </c>
      <c r="L44" s="24" t="s">
        <v>1685</v>
      </c>
      <c r="N44" s="2" t="s">
        <v>3654</v>
      </c>
      <c r="P44" s="2" t="s">
        <v>1347</v>
      </c>
      <c r="Q44" s="2" t="s">
        <v>967</v>
      </c>
      <c r="S44" s="2" t="s">
        <v>2000</v>
      </c>
      <c r="T44" s="2" t="s">
        <v>32</v>
      </c>
      <c r="V44" s="2" t="s">
        <v>3298</v>
      </c>
      <c r="X44" s="2" t="s">
        <v>2592</v>
      </c>
      <c r="Y44" s="2" t="s">
        <v>4255</v>
      </c>
    </row>
    <row r="45" spans="2:25" ht="16.350000000000001" customHeight="1" thickBot="1" x14ac:dyDescent="0.3">
      <c r="B45" s="12">
        <v>541611</v>
      </c>
      <c r="C45" s="12" t="s">
        <v>1526</v>
      </c>
      <c r="K45" s="23" t="s">
        <v>405</v>
      </c>
      <c r="L45" s="23" t="s">
        <v>1686</v>
      </c>
      <c r="N45" s="2" t="s">
        <v>3655</v>
      </c>
      <c r="P45" s="2" t="s">
        <v>1350</v>
      </c>
      <c r="Q45" s="2" t="s">
        <v>1000</v>
      </c>
      <c r="S45" s="2" t="s">
        <v>2001</v>
      </c>
      <c r="T45" s="2" t="s">
        <v>33</v>
      </c>
      <c r="V45" s="2" t="s">
        <v>5480</v>
      </c>
      <c r="X45" s="2" t="s">
        <v>2593</v>
      </c>
      <c r="Y45" s="2" t="s">
        <v>4256</v>
      </c>
    </row>
    <row r="46" spans="2:25" ht="16.350000000000001" customHeight="1" thickBot="1" x14ac:dyDescent="0.3">
      <c r="B46" s="12">
        <v>541613</v>
      </c>
      <c r="C46" s="12" t="s">
        <v>1550</v>
      </c>
      <c r="K46" s="23" t="s">
        <v>407</v>
      </c>
      <c r="L46" s="23" t="s">
        <v>1687</v>
      </c>
      <c r="N46" s="2" t="s">
        <v>3656</v>
      </c>
      <c r="P46" s="2" t="s">
        <v>1352</v>
      </c>
      <c r="Q46" s="2" t="s">
        <v>1074</v>
      </c>
      <c r="S46" s="2" t="s">
        <v>2002</v>
      </c>
      <c r="T46" s="2" t="s">
        <v>34</v>
      </c>
      <c r="V46" s="2" t="s">
        <v>3299</v>
      </c>
      <c r="X46" s="2" t="s">
        <v>2594</v>
      </c>
      <c r="Y46" s="2" t="s">
        <v>4257</v>
      </c>
    </row>
    <row r="47" spans="2:25" ht="16.350000000000001" customHeight="1" thickBot="1" x14ac:dyDescent="0.3">
      <c r="B47" s="12">
        <v>541614</v>
      </c>
      <c r="C47" s="12" t="s">
        <v>1544</v>
      </c>
      <c r="K47" s="23" t="s">
        <v>409</v>
      </c>
      <c r="L47" s="23" t="s">
        <v>1688</v>
      </c>
      <c r="N47" s="2" t="s">
        <v>3657</v>
      </c>
      <c r="P47" s="2" t="s">
        <v>1354</v>
      </c>
      <c r="Q47" s="2" t="s">
        <v>1111</v>
      </c>
      <c r="S47" s="2" t="s">
        <v>2003</v>
      </c>
      <c r="T47" s="2" t="s">
        <v>35</v>
      </c>
      <c r="V47" s="2" t="s">
        <v>3300</v>
      </c>
      <c r="X47" s="2" t="s">
        <v>4258</v>
      </c>
      <c r="Y47" s="2" t="s">
        <v>4259</v>
      </c>
    </row>
    <row r="48" spans="2:25" ht="16.350000000000001" customHeight="1" thickBot="1" x14ac:dyDescent="0.3">
      <c r="B48" s="12">
        <v>541620</v>
      </c>
      <c r="C48" s="12" t="s">
        <v>1531</v>
      </c>
      <c r="K48" s="23" t="s">
        <v>413</v>
      </c>
      <c r="L48" s="24" t="s">
        <v>1689</v>
      </c>
      <c r="N48" s="2" t="s">
        <v>3658</v>
      </c>
      <c r="P48" s="2" t="s">
        <v>1356</v>
      </c>
      <c r="Q48" s="2" t="s">
        <v>1113</v>
      </c>
      <c r="S48" s="2" t="s">
        <v>2004</v>
      </c>
      <c r="T48" s="2" t="s">
        <v>36</v>
      </c>
      <c r="V48" s="2" t="s">
        <v>3301</v>
      </c>
      <c r="X48" s="2" t="s">
        <v>4260</v>
      </c>
      <c r="Y48" s="2" t="s">
        <v>4261</v>
      </c>
    </row>
    <row r="49" spans="2:25" ht="16.350000000000001" customHeight="1" thickBot="1" x14ac:dyDescent="0.3">
      <c r="B49" s="12">
        <v>541690</v>
      </c>
      <c r="C49" s="12" t="s">
        <v>1588</v>
      </c>
      <c r="K49" s="23" t="s">
        <v>415</v>
      </c>
      <c r="L49" s="23" t="s">
        <v>1690</v>
      </c>
      <c r="N49" s="2" t="s">
        <v>3659</v>
      </c>
      <c r="P49" s="2" t="s">
        <v>1358</v>
      </c>
      <c r="Q49" s="2" t="s">
        <v>1200</v>
      </c>
      <c r="S49" s="2" t="s">
        <v>2005</v>
      </c>
      <c r="T49" s="2" t="s">
        <v>37</v>
      </c>
      <c r="V49" s="2" t="s">
        <v>3302</v>
      </c>
      <c r="X49" s="2" t="s">
        <v>2595</v>
      </c>
      <c r="Y49" s="2" t="s">
        <v>4262</v>
      </c>
    </row>
    <row r="50" spans="2:25" ht="16.350000000000001" customHeight="1" thickBot="1" x14ac:dyDescent="0.3">
      <c r="B50" s="12">
        <v>541715</v>
      </c>
      <c r="C50" s="12" t="s">
        <v>1557</v>
      </c>
      <c r="K50" s="23" t="s">
        <v>417</v>
      </c>
      <c r="L50" s="23" t="s">
        <v>1691</v>
      </c>
      <c r="N50" s="2" t="s">
        <v>3660</v>
      </c>
      <c r="P50" s="2" t="s">
        <v>1361</v>
      </c>
      <c r="Q50" s="2" t="s">
        <v>1220</v>
      </c>
      <c r="S50" s="2" t="s">
        <v>105</v>
      </c>
      <c r="T50" s="2" t="s">
        <v>106</v>
      </c>
      <c r="V50" s="2" t="s">
        <v>3303</v>
      </c>
      <c r="X50" s="2" t="s">
        <v>2596</v>
      </c>
      <c r="Y50" s="2" t="s">
        <v>4263</v>
      </c>
    </row>
    <row r="51" spans="2:25" ht="16.350000000000001" customHeight="1" thickBot="1" x14ac:dyDescent="0.3">
      <c r="B51" s="12">
        <v>541810</v>
      </c>
      <c r="C51" s="12" t="s">
        <v>1551</v>
      </c>
      <c r="K51" s="23" t="s">
        <v>419</v>
      </c>
      <c r="L51" s="23" t="s">
        <v>1692</v>
      </c>
      <c r="N51" s="2" t="s">
        <v>3661</v>
      </c>
      <c r="P51" s="2" t="s">
        <v>1363</v>
      </c>
      <c r="Q51" s="2" t="s">
        <v>1254</v>
      </c>
      <c r="S51" s="2" t="s">
        <v>107</v>
      </c>
      <c r="T51" s="2" t="s">
        <v>108</v>
      </c>
      <c r="V51" s="2" t="s">
        <v>3304</v>
      </c>
      <c r="X51" s="2" t="s">
        <v>4264</v>
      </c>
      <c r="Y51" s="2" t="s">
        <v>4265</v>
      </c>
    </row>
    <row r="52" spans="2:25" ht="16.350000000000001" customHeight="1" thickBot="1" x14ac:dyDescent="0.3">
      <c r="B52" s="12">
        <v>541820</v>
      </c>
      <c r="C52" s="12" t="s">
        <v>1552</v>
      </c>
      <c r="K52" s="23" t="s">
        <v>421</v>
      </c>
      <c r="L52" s="23" t="s">
        <v>1693</v>
      </c>
      <c r="N52" s="2" t="s">
        <v>3662</v>
      </c>
      <c r="P52" s="2" t="s">
        <v>1365</v>
      </c>
      <c r="Q52" s="2" t="s">
        <v>1262</v>
      </c>
      <c r="S52" s="2" t="s">
        <v>109</v>
      </c>
      <c r="T52" s="2" t="s">
        <v>110</v>
      </c>
      <c r="V52" s="2" t="s">
        <v>3305</v>
      </c>
      <c r="X52" s="2" t="s">
        <v>4266</v>
      </c>
      <c r="Y52" s="2" t="s">
        <v>4267</v>
      </c>
    </row>
    <row r="53" spans="2:25" ht="16.350000000000001" customHeight="1" thickBot="1" x14ac:dyDescent="0.3">
      <c r="B53" s="12">
        <v>541910</v>
      </c>
      <c r="C53" s="12" t="s">
        <v>1553</v>
      </c>
      <c r="K53" s="23" t="s">
        <v>427</v>
      </c>
      <c r="L53" s="23" t="s">
        <v>1694</v>
      </c>
      <c r="N53" s="2" t="s">
        <v>3663</v>
      </c>
      <c r="P53" s="2" t="s">
        <v>1367</v>
      </c>
      <c r="Q53" s="2" t="s">
        <v>1255</v>
      </c>
      <c r="S53" s="2" t="s">
        <v>111</v>
      </c>
      <c r="T53" s="2" t="s">
        <v>112</v>
      </c>
      <c r="V53" s="2" t="s">
        <v>3306</v>
      </c>
      <c r="X53" s="2" t="s">
        <v>4268</v>
      </c>
      <c r="Y53" s="2" t="s">
        <v>4269</v>
      </c>
    </row>
    <row r="54" spans="2:25" ht="16.350000000000001" customHeight="1" thickBot="1" x14ac:dyDescent="0.3">
      <c r="B54" s="12">
        <v>541930</v>
      </c>
      <c r="C54" s="12" t="s">
        <v>1541</v>
      </c>
      <c r="K54" s="23" t="s">
        <v>435</v>
      </c>
      <c r="L54" s="23" t="s">
        <v>1695</v>
      </c>
      <c r="N54" s="2" t="s">
        <v>3664</v>
      </c>
      <c r="P54" s="2" t="s">
        <v>1369</v>
      </c>
      <c r="Q54" s="2" t="s">
        <v>1258</v>
      </c>
      <c r="S54" s="2" t="s">
        <v>113</v>
      </c>
      <c r="T54" s="2" t="s">
        <v>114</v>
      </c>
      <c r="V54" s="2" t="s">
        <v>3307</v>
      </c>
      <c r="X54" s="2" t="s">
        <v>2599</v>
      </c>
      <c r="Y54" s="2" t="s">
        <v>2992</v>
      </c>
    </row>
    <row r="55" spans="2:25" ht="16.350000000000001" customHeight="1" thickBot="1" x14ac:dyDescent="0.3">
      <c r="B55" s="12">
        <v>561410</v>
      </c>
      <c r="C55" s="12" t="s">
        <v>1415</v>
      </c>
      <c r="K55" s="23" t="s">
        <v>437</v>
      </c>
      <c r="L55" s="23" t="s">
        <v>1696</v>
      </c>
      <c r="N55" s="2" t="s">
        <v>3665</v>
      </c>
      <c r="P55" s="2" t="s">
        <v>1371</v>
      </c>
      <c r="Q55" s="2" t="s">
        <v>1265</v>
      </c>
      <c r="S55" s="2" t="s">
        <v>115</v>
      </c>
      <c r="T55" s="2" t="s">
        <v>116</v>
      </c>
      <c r="V55" s="2" t="s">
        <v>3308</v>
      </c>
      <c r="X55" s="2" t="s">
        <v>2600</v>
      </c>
      <c r="Y55" s="2" t="s">
        <v>4270</v>
      </c>
    </row>
    <row r="56" spans="2:25" ht="16.350000000000001" customHeight="1" thickBot="1" x14ac:dyDescent="0.3">
      <c r="B56" s="14">
        <v>561422</v>
      </c>
      <c r="C56" s="14" t="s">
        <v>1513</v>
      </c>
      <c r="K56" s="23" t="s">
        <v>439</v>
      </c>
      <c r="L56" s="24" t="s">
        <v>1697</v>
      </c>
      <c r="N56" s="2" t="s">
        <v>3666</v>
      </c>
      <c r="P56" s="2" t="s">
        <v>1373</v>
      </c>
      <c r="Q56" s="2" t="s">
        <v>1374</v>
      </c>
      <c r="S56" s="2" t="s">
        <v>117</v>
      </c>
      <c r="T56" s="2" t="s">
        <v>118</v>
      </c>
      <c r="V56" s="2" t="s">
        <v>3309</v>
      </c>
      <c r="X56" s="2" t="s">
        <v>2601</v>
      </c>
      <c r="Y56" s="2" t="s">
        <v>4271</v>
      </c>
    </row>
    <row r="57" spans="2:25" ht="16.350000000000001" customHeight="1" thickBot="1" x14ac:dyDescent="0.3">
      <c r="B57" s="12">
        <v>561439</v>
      </c>
      <c r="C57" s="12" t="s">
        <v>1439</v>
      </c>
      <c r="K57" s="23" t="s">
        <v>441</v>
      </c>
      <c r="L57" s="23" t="s">
        <v>1698</v>
      </c>
      <c r="N57" s="2" t="s">
        <v>3667</v>
      </c>
      <c r="P57" s="2" t="s">
        <v>1376</v>
      </c>
      <c r="Q57" s="2" t="s">
        <v>1275</v>
      </c>
      <c r="S57" s="2" t="s">
        <v>119</v>
      </c>
      <c r="T57" s="2" t="s">
        <v>120</v>
      </c>
      <c r="V57" s="2" t="s">
        <v>3310</v>
      </c>
      <c r="X57" s="2" t="s">
        <v>2602</v>
      </c>
      <c r="Y57" s="2" t="s">
        <v>4272</v>
      </c>
    </row>
    <row r="58" spans="2:25" ht="16.350000000000001" customHeight="1" thickBot="1" x14ac:dyDescent="0.3">
      <c r="B58" s="12">
        <v>561440</v>
      </c>
      <c r="C58" s="12" t="s">
        <v>1537</v>
      </c>
      <c r="K58" s="23" t="s">
        <v>443</v>
      </c>
      <c r="L58" s="23" t="s">
        <v>1699</v>
      </c>
      <c r="N58" s="2" t="s">
        <v>3668</v>
      </c>
      <c r="P58" s="2" t="s">
        <v>1378</v>
      </c>
      <c r="Q58" s="2" t="s">
        <v>1379</v>
      </c>
      <c r="S58" s="2" t="s">
        <v>123</v>
      </c>
      <c r="T58" s="2" t="s">
        <v>124</v>
      </c>
      <c r="V58" s="2" t="s">
        <v>3311</v>
      </c>
      <c r="X58" s="2" t="s">
        <v>2603</v>
      </c>
      <c r="Y58" s="2" t="s">
        <v>2993</v>
      </c>
    </row>
    <row r="59" spans="2:25" ht="16.350000000000001" customHeight="1" thickBot="1" x14ac:dyDescent="0.3">
      <c r="B59" s="12">
        <v>561450</v>
      </c>
      <c r="C59" s="12" t="s">
        <v>1527</v>
      </c>
      <c r="K59" s="23" t="s">
        <v>463</v>
      </c>
      <c r="L59" s="23" t="s">
        <v>1700</v>
      </c>
      <c r="N59" s="2" t="s">
        <v>3669</v>
      </c>
      <c r="P59" s="2" t="s">
        <v>1383</v>
      </c>
      <c r="Q59" s="2" t="s">
        <v>562</v>
      </c>
      <c r="S59" s="2" t="s">
        <v>125</v>
      </c>
      <c r="T59" s="2" t="s">
        <v>126</v>
      </c>
      <c r="V59" s="2" t="s">
        <v>3312</v>
      </c>
      <c r="X59" s="2" t="s">
        <v>2597</v>
      </c>
      <c r="Y59" s="2" t="s">
        <v>4273</v>
      </c>
    </row>
    <row r="60" spans="2:25" ht="16.350000000000001" customHeight="1" thickBot="1" x14ac:dyDescent="0.3">
      <c r="B60" s="12">
        <v>561510</v>
      </c>
      <c r="C60" s="12" t="s">
        <v>1589</v>
      </c>
      <c r="K60" s="23" t="s">
        <v>473</v>
      </c>
      <c r="L60" s="23" t="s">
        <v>1701</v>
      </c>
      <c r="N60" s="2" t="s">
        <v>3670</v>
      </c>
      <c r="P60" s="2" t="s">
        <v>1384</v>
      </c>
      <c r="Q60" s="2" t="s">
        <v>1387</v>
      </c>
      <c r="S60" s="2" t="s">
        <v>129</v>
      </c>
      <c r="T60" s="2" t="s">
        <v>130</v>
      </c>
      <c r="V60" s="2" t="s">
        <v>3313</v>
      </c>
      <c r="X60" s="2" t="s">
        <v>2598</v>
      </c>
      <c r="Y60" s="2" t="s">
        <v>4274</v>
      </c>
    </row>
    <row r="61" spans="2:25" ht="16.350000000000001" customHeight="1" thickBot="1" x14ac:dyDescent="0.3">
      <c r="B61" s="12">
        <v>561599</v>
      </c>
      <c r="C61" s="12" t="s">
        <v>1590</v>
      </c>
      <c r="K61" s="23" t="s">
        <v>475</v>
      </c>
      <c r="L61" s="23" t="s">
        <v>1702</v>
      </c>
      <c r="N61" s="2" t="s">
        <v>3671</v>
      </c>
      <c r="P61" s="2" t="s">
        <v>1385</v>
      </c>
      <c r="Q61" s="2" t="s">
        <v>847</v>
      </c>
      <c r="S61" s="2" t="s">
        <v>133</v>
      </c>
      <c r="T61" s="2" t="s">
        <v>134</v>
      </c>
      <c r="V61" s="2" t="s">
        <v>5481</v>
      </c>
      <c r="X61" s="2" t="s">
        <v>2604</v>
      </c>
      <c r="Y61" s="2" t="s">
        <v>4275</v>
      </c>
    </row>
    <row r="62" spans="2:25" ht="16.350000000000001" customHeight="1" thickBot="1" x14ac:dyDescent="0.3">
      <c r="B62" s="14">
        <v>561611</v>
      </c>
      <c r="C62" s="14" t="s">
        <v>1392</v>
      </c>
      <c r="K62" s="23" t="s">
        <v>479</v>
      </c>
      <c r="L62" s="23" t="s">
        <v>1703</v>
      </c>
      <c r="N62" s="2" t="s">
        <v>3672</v>
      </c>
      <c r="P62" s="2" t="s">
        <v>1388</v>
      </c>
      <c r="Q62" s="2" t="s">
        <v>862</v>
      </c>
      <c r="S62" s="2" t="s">
        <v>2083</v>
      </c>
      <c r="T62" s="2" t="s">
        <v>2084</v>
      </c>
      <c r="V62" s="2" t="s">
        <v>5482</v>
      </c>
      <c r="X62" s="2" t="s">
        <v>2605</v>
      </c>
      <c r="Y62" s="2" t="s">
        <v>4276</v>
      </c>
    </row>
    <row r="63" spans="2:25" ht="16.350000000000001" customHeight="1" thickBot="1" x14ac:dyDescent="0.3">
      <c r="B63" s="12">
        <v>561612</v>
      </c>
      <c r="C63" s="12" t="s">
        <v>1496</v>
      </c>
      <c r="K63" s="23" t="s">
        <v>483</v>
      </c>
      <c r="L63" s="24" t="s">
        <v>1704</v>
      </c>
      <c r="N63" s="2" t="s">
        <v>3673</v>
      </c>
      <c r="P63" s="2" t="s">
        <v>1386</v>
      </c>
      <c r="Q63" s="2" t="s">
        <v>1010</v>
      </c>
      <c r="S63" s="2" t="s">
        <v>2085</v>
      </c>
      <c r="T63" s="2" t="s">
        <v>2086</v>
      </c>
      <c r="V63" s="2" t="s">
        <v>5483</v>
      </c>
      <c r="X63" s="2" t="s">
        <v>2606</v>
      </c>
      <c r="Y63" s="2" t="s">
        <v>4277</v>
      </c>
    </row>
    <row r="64" spans="2:25" ht="16.350000000000001" customHeight="1" thickBot="1" x14ac:dyDescent="0.3">
      <c r="B64" s="12">
        <v>561730</v>
      </c>
      <c r="C64" s="12" t="s">
        <v>1474</v>
      </c>
      <c r="K64" s="23" t="s">
        <v>501</v>
      </c>
      <c r="L64" s="23" t="s">
        <v>1705</v>
      </c>
      <c r="N64" s="2" t="s">
        <v>3674</v>
      </c>
      <c r="S64" s="2" t="s">
        <v>2087</v>
      </c>
      <c r="T64" s="2" t="s">
        <v>2088</v>
      </c>
      <c r="V64" s="2" t="s">
        <v>5484</v>
      </c>
      <c r="X64" s="2" t="s">
        <v>4278</v>
      </c>
      <c r="Y64" s="2" t="s">
        <v>4279</v>
      </c>
    </row>
    <row r="65" spans="2:25" ht="16.350000000000001" customHeight="1" thickBot="1" x14ac:dyDescent="0.3">
      <c r="B65" s="12">
        <v>561920</v>
      </c>
      <c r="C65" s="12" t="s">
        <v>1554</v>
      </c>
      <c r="K65" s="23" t="s">
        <v>521</v>
      </c>
      <c r="L65" s="23" t="s">
        <v>1706</v>
      </c>
      <c r="N65" s="2" t="s">
        <v>3675</v>
      </c>
      <c r="S65" s="2" t="s">
        <v>2089</v>
      </c>
      <c r="T65" s="2" t="s">
        <v>2090</v>
      </c>
      <c r="V65" s="2" t="s">
        <v>5485</v>
      </c>
      <c r="X65" s="2" t="s">
        <v>4280</v>
      </c>
      <c r="Y65" s="2" t="s">
        <v>4281</v>
      </c>
    </row>
    <row r="66" spans="2:25" ht="16.350000000000001" customHeight="1" thickBot="1" x14ac:dyDescent="0.3">
      <c r="B66" s="12">
        <v>561990</v>
      </c>
      <c r="C66" s="12" t="s">
        <v>1440</v>
      </c>
      <c r="K66" s="23" t="s">
        <v>1707</v>
      </c>
      <c r="L66" s="23" t="s">
        <v>1708</v>
      </c>
      <c r="N66" s="2" t="s">
        <v>3676</v>
      </c>
      <c r="S66" s="2" t="s">
        <v>2091</v>
      </c>
      <c r="T66" s="2" t="s">
        <v>2092</v>
      </c>
      <c r="V66" s="2" t="s">
        <v>5486</v>
      </c>
      <c r="X66" s="2" t="s">
        <v>2607</v>
      </c>
      <c r="Y66" s="2" t="s">
        <v>4282</v>
      </c>
    </row>
    <row r="67" spans="2:25" ht="16.350000000000001" customHeight="1" thickBot="1" x14ac:dyDescent="0.3">
      <c r="B67" s="12">
        <v>562112</v>
      </c>
      <c r="C67" s="12" t="s">
        <v>1528</v>
      </c>
      <c r="K67" s="23" t="s">
        <v>1709</v>
      </c>
      <c r="L67" s="23" t="s">
        <v>1710</v>
      </c>
      <c r="N67" s="2" t="s">
        <v>3677</v>
      </c>
      <c r="S67" s="2" t="s">
        <v>2093</v>
      </c>
      <c r="T67" s="2" t="s">
        <v>2094</v>
      </c>
      <c r="V67" s="2" t="s">
        <v>3314</v>
      </c>
      <c r="X67" s="2" t="s">
        <v>2608</v>
      </c>
      <c r="Y67" s="2" t="s">
        <v>4283</v>
      </c>
    </row>
    <row r="68" spans="2:25" ht="16.350000000000001" customHeight="1" thickBot="1" x14ac:dyDescent="0.3">
      <c r="B68" s="12">
        <v>611420</v>
      </c>
      <c r="C68" s="12" t="s">
        <v>1523</v>
      </c>
      <c r="K68" s="23" t="s">
        <v>1711</v>
      </c>
      <c r="L68" s="24" t="s">
        <v>1712</v>
      </c>
      <c r="N68" s="2" t="s">
        <v>3678</v>
      </c>
      <c r="S68" s="2" t="s">
        <v>2095</v>
      </c>
      <c r="T68" s="2" t="s">
        <v>2096</v>
      </c>
      <c r="V68" s="2" t="s">
        <v>3315</v>
      </c>
      <c r="X68" s="2" t="s">
        <v>2609</v>
      </c>
      <c r="Y68" s="2" t="s">
        <v>4284</v>
      </c>
    </row>
    <row r="69" spans="2:25" ht="16.350000000000001" customHeight="1" thickBot="1" x14ac:dyDescent="0.3">
      <c r="B69" s="12">
        <v>611430</v>
      </c>
      <c r="C69" s="12" t="s">
        <v>1563</v>
      </c>
      <c r="K69" s="23" t="s">
        <v>1713</v>
      </c>
      <c r="L69" s="23" t="s">
        <v>1714</v>
      </c>
      <c r="N69" s="2" t="s">
        <v>3679</v>
      </c>
      <c r="S69" s="2" t="s">
        <v>135</v>
      </c>
      <c r="T69" s="2" t="s">
        <v>136</v>
      </c>
      <c r="V69" s="2" t="s">
        <v>3316</v>
      </c>
      <c r="X69" s="2" t="s">
        <v>2610</v>
      </c>
      <c r="Y69" s="2" t="s">
        <v>4285</v>
      </c>
    </row>
    <row r="70" spans="2:25" ht="16.350000000000001" customHeight="1" thickBot="1" x14ac:dyDescent="0.3">
      <c r="B70" s="12">
        <v>611512</v>
      </c>
      <c r="C70" s="12" t="s">
        <v>1564</v>
      </c>
      <c r="K70" s="23" t="s">
        <v>1715</v>
      </c>
      <c r="L70" s="23" t="s">
        <v>1716</v>
      </c>
      <c r="N70" s="2" t="s">
        <v>3680</v>
      </c>
      <c r="S70" s="2" t="s">
        <v>2097</v>
      </c>
      <c r="T70" s="2" t="s">
        <v>2098</v>
      </c>
      <c r="V70" s="2" t="s">
        <v>3317</v>
      </c>
      <c r="X70" s="2" t="s">
        <v>2611</v>
      </c>
      <c r="Y70" s="2" t="s">
        <v>4286</v>
      </c>
    </row>
    <row r="71" spans="2:25" ht="16.350000000000001" customHeight="1" thickBot="1" x14ac:dyDescent="0.3">
      <c r="B71" s="12">
        <v>611630</v>
      </c>
      <c r="C71" s="12" t="s">
        <v>1542</v>
      </c>
      <c r="K71" s="23" t="s">
        <v>1717</v>
      </c>
      <c r="L71" s="23" t="s">
        <v>1718</v>
      </c>
      <c r="N71" s="2" t="s">
        <v>3681</v>
      </c>
      <c r="S71" s="2" t="s">
        <v>2006</v>
      </c>
      <c r="T71" s="2" t="s">
        <v>38</v>
      </c>
      <c r="V71" s="2" t="s">
        <v>5487</v>
      </c>
      <c r="X71" s="2" t="s">
        <v>4287</v>
      </c>
      <c r="Y71" s="2" t="s">
        <v>4288</v>
      </c>
    </row>
    <row r="72" spans="2:25" ht="16.350000000000001" customHeight="1" thickBot="1" x14ac:dyDescent="0.3">
      <c r="B72" s="12">
        <v>611710</v>
      </c>
      <c r="C72" s="12" t="s">
        <v>1565</v>
      </c>
      <c r="K72" s="23" t="s">
        <v>1719</v>
      </c>
      <c r="L72" s="23" t="s">
        <v>1720</v>
      </c>
      <c r="N72" s="2" t="s">
        <v>3682</v>
      </c>
      <c r="S72" s="2" t="s">
        <v>2007</v>
      </c>
      <c r="T72" s="2" t="s">
        <v>39</v>
      </c>
      <c r="V72" s="2" t="s">
        <v>5488</v>
      </c>
      <c r="X72" s="2" t="s">
        <v>2612</v>
      </c>
      <c r="Y72" s="2" t="s">
        <v>4289</v>
      </c>
    </row>
    <row r="73" spans="2:25" ht="16.350000000000001" customHeight="1" thickBot="1" x14ac:dyDescent="0.3">
      <c r="B73" s="12">
        <v>713940</v>
      </c>
      <c r="C73" s="12" t="s">
        <v>1418</v>
      </c>
      <c r="K73" s="23" t="s">
        <v>1721</v>
      </c>
      <c r="L73" s="23" t="s">
        <v>1722</v>
      </c>
      <c r="N73" s="2" t="s">
        <v>3683</v>
      </c>
      <c r="S73" s="2" t="s">
        <v>2008</v>
      </c>
      <c r="T73" s="2" t="s">
        <v>40</v>
      </c>
      <c r="V73" s="2" t="s">
        <v>3318</v>
      </c>
      <c r="X73" s="2" t="s">
        <v>4290</v>
      </c>
      <c r="Y73" s="2" t="s">
        <v>4291</v>
      </c>
    </row>
    <row r="74" spans="2:25" ht="16.350000000000001" customHeight="1" thickBot="1" x14ac:dyDescent="0.3">
      <c r="B74" s="12">
        <v>811212</v>
      </c>
      <c r="C74" s="12" t="s">
        <v>1591</v>
      </c>
      <c r="K74" s="23" t="s">
        <v>1723</v>
      </c>
      <c r="L74" s="24" t="s">
        <v>1724</v>
      </c>
      <c r="N74" s="2" t="s">
        <v>3684</v>
      </c>
      <c r="S74" s="2" t="s">
        <v>2009</v>
      </c>
      <c r="T74" s="2" t="s">
        <v>41</v>
      </c>
      <c r="V74" s="2" t="s">
        <v>3319</v>
      </c>
      <c r="X74" s="2" t="s">
        <v>4292</v>
      </c>
      <c r="Y74" s="2" t="s">
        <v>4293</v>
      </c>
    </row>
    <row r="75" spans="2:25" ht="16.350000000000001" customHeight="1" thickBot="1" x14ac:dyDescent="0.3">
      <c r="B75" s="12">
        <v>811310</v>
      </c>
      <c r="C75" s="12" t="s">
        <v>1485</v>
      </c>
      <c r="K75" s="23" t="s">
        <v>562</v>
      </c>
      <c r="L75" s="24" t="s">
        <v>1725</v>
      </c>
      <c r="N75" s="2" t="s">
        <v>3685</v>
      </c>
      <c r="S75" s="2" t="s">
        <v>2010</v>
      </c>
      <c r="T75" s="2" t="s">
        <v>42</v>
      </c>
      <c r="V75" s="2" t="s">
        <v>3320</v>
      </c>
      <c r="X75" s="2" t="s">
        <v>2613</v>
      </c>
      <c r="Y75" s="2" t="s">
        <v>4294</v>
      </c>
    </row>
    <row r="76" spans="2:25" ht="16.350000000000001" customHeight="1" thickBot="1" x14ac:dyDescent="0.3">
      <c r="B76" s="12">
        <v>812910</v>
      </c>
      <c r="C76" s="12" t="s">
        <v>1495</v>
      </c>
      <c r="K76" s="23" t="s">
        <v>564</v>
      </c>
      <c r="L76" s="24" t="s">
        <v>1726</v>
      </c>
      <c r="N76" s="2" t="s">
        <v>3686</v>
      </c>
      <c r="S76" s="2" t="s">
        <v>2011</v>
      </c>
      <c r="T76" s="2" t="s">
        <v>43</v>
      </c>
      <c r="V76" s="2" t="s">
        <v>5489</v>
      </c>
      <c r="X76" s="2" t="s">
        <v>2614</v>
      </c>
      <c r="Y76" s="2" t="s">
        <v>4295</v>
      </c>
    </row>
    <row r="77" spans="2:25" ht="16.350000000000001" customHeight="1" thickBot="1" x14ac:dyDescent="0.3">
      <c r="B77" s="12">
        <v>812990</v>
      </c>
      <c r="C77" s="12" t="s">
        <v>1419</v>
      </c>
      <c r="K77" s="23" t="s">
        <v>568</v>
      </c>
      <c r="L77" s="23" t="s">
        <v>1727</v>
      </c>
      <c r="N77" s="2" t="s">
        <v>3687</v>
      </c>
      <c r="S77" s="2" t="s">
        <v>2012</v>
      </c>
      <c r="T77" s="2" t="s">
        <v>44</v>
      </c>
      <c r="V77" s="2" t="s">
        <v>5490</v>
      </c>
      <c r="X77" s="2" t="s">
        <v>4296</v>
      </c>
      <c r="Y77" s="2" t="s">
        <v>4297</v>
      </c>
    </row>
    <row r="78" spans="2:25" ht="16.350000000000001" customHeight="1" thickBot="1" x14ac:dyDescent="0.3">
      <c r="B78" s="12" t="s">
        <v>1456</v>
      </c>
      <c r="C78" s="12" t="s">
        <v>1457</v>
      </c>
      <c r="K78" s="23" t="s">
        <v>584</v>
      </c>
      <c r="L78" s="23" t="s">
        <v>1728</v>
      </c>
      <c r="N78" s="2" t="s">
        <v>3688</v>
      </c>
      <c r="P78" s="5"/>
      <c r="S78" s="2" t="s">
        <v>2013</v>
      </c>
      <c r="T78" s="2" t="s">
        <v>45</v>
      </c>
      <c r="V78" s="2" t="s">
        <v>5491</v>
      </c>
      <c r="X78" s="2" t="s">
        <v>2616</v>
      </c>
      <c r="Y78" s="2" t="s">
        <v>4298</v>
      </c>
    </row>
    <row r="79" spans="2:25" ht="16.350000000000001" customHeight="1" thickBot="1" x14ac:dyDescent="0.3">
      <c r="B79" s="12" t="s">
        <v>1592</v>
      </c>
      <c r="C79" s="12" t="s">
        <v>1593</v>
      </c>
      <c r="K79" s="23" t="s">
        <v>586</v>
      </c>
      <c r="L79" s="24" t="s">
        <v>1729</v>
      </c>
      <c r="N79" s="2" t="s">
        <v>3689</v>
      </c>
      <c r="P79" s="5"/>
      <c r="S79" s="2" t="s">
        <v>2014</v>
      </c>
      <c r="T79" s="2" t="s">
        <v>46</v>
      </c>
      <c r="V79" s="2" t="s">
        <v>5492</v>
      </c>
      <c r="X79" s="2" t="s">
        <v>2617</v>
      </c>
      <c r="Y79" s="2" t="s">
        <v>4299</v>
      </c>
    </row>
    <row r="80" spans="2:25" ht="16.350000000000001" customHeight="1" thickBot="1" x14ac:dyDescent="0.3">
      <c r="B80" s="12" t="s">
        <v>1594</v>
      </c>
      <c r="C80" s="12" t="s">
        <v>1595</v>
      </c>
      <c r="K80" s="23" t="s">
        <v>590</v>
      </c>
      <c r="L80" s="23" t="s">
        <v>1730</v>
      </c>
      <c r="N80" s="2" t="s">
        <v>3690</v>
      </c>
      <c r="P80" s="5"/>
      <c r="S80" s="2" t="s">
        <v>2015</v>
      </c>
      <c r="T80" s="2" t="s">
        <v>47</v>
      </c>
      <c r="V80" s="2" t="s">
        <v>5493</v>
      </c>
      <c r="X80" s="2" t="s">
        <v>2615</v>
      </c>
      <c r="Y80" s="2" t="s">
        <v>4300</v>
      </c>
    </row>
    <row r="81" spans="2:25" ht="16.350000000000001" customHeight="1" thickBot="1" x14ac:dyDescent="0.3">
      <c r="B81" s="12" t="s">
        <v>1424</v>
      </c>
      <c r="C81" s="12" t="s">
        <v>1425</v>
      </c>
      <c r="K81" s="23" t="s">
        <v>592</v>
      </c>
      <c r="L81" s="23" t="s">
        <v>1731</v>
      </c>
      <c r="N81" s="2" t="s">
        <v>3691</v>
      </c>
      <c r="P81" s="5"/>
      <c r="S81" s="2" t="s">
        <v>137</v>
      </c>
      <c r="T81" s="2" t="s">
        <v>138</v>
      </c>
      <c r="V81" s="2" t="s">
        <v>5494</v>
      </c>
      <c r="X81" s="2" t="s">
        <v>4301</v>
      </c>
      <c r="Y81" s="2" t="s">
        <v>4302</v>
      </c>
    </row>
    <row r="82" spans="2:25" ht="16.350000000000001" customHeight="1" thickBot="1" x14ac:dyDescent="0.3">
      <c r="B82" s="12" t="s">
        <v>1433</v>
      </c>
      <c r="C82" s="12" t="s">
        <v>1434</v>
      </c>
      <c r="K82" s="23" t="s">
        <v>594</v>
      </c>
      <c r="L82" s="23" t="s">
        <v>1732</v>
      </c>
      <c r="N82" s="2" t="s">
        <v>3692</v>
      </c>
      <c r="P82" s="5"/>
      <c r="S82" s="2" t="s">
        <v>139</v>
      </c>
      <c r="T82" s="2" t="s">
        <v>140</v>
      </c>
      <c r="V82" s="2" t="s">
        <v>5495</v>
      </c>
      <c r="X82" s="2" t="s">
        <v>4303</v>
      </c>
      <c r="Y82" s="2" t="s">
        <v>4304</v>
      </c>
    </row>
    <row r="83" spans="2:25" ht="16.350000000000001" customHeight="1" thickBot="1" x14ac:dyDescent="0.3">
      <c r="B83" s="12" t="s">
        <v>1428</v>
      </c>
      <c r="C83" s="12" t="s">
        <v>1429</v>
      </c>
      <c r="K83" s="23" t="s">
        <v>596</v>
      </c>
      <c r="L83" s="23" t="s">
        <v>1733</v>
      </c>
      <c r="N83" s="2" t="s">
        <v>3693</v>
      </c>
      <c r="P83" s="5"/>
      <c r="S83" s="2" t="s">
        <v>141</v>
      </c>
      <c r="T83" s="2" t="s">
        <v>142</v>
      </c>
      <c r="V83" s="2" t="s">
        <v>5496</v>
      </c>
      <c r="X83" s="2" t="s">
        <v>2624</v>
      </c>
      <c r="Y83" s="2" t="s">
        <v>4305</v>
      </c>
    </row>
    <row r="84" spans="2:25" ht="16.350000000000001" customHeight="1" thickBot="1" x14ac:dyDescent="0.3">
      <c r="B84" s="12" t="s">
        <v>1435</v>
      </c>
      <c r="C84" s="12" t="s">
        <v>1436</v>
      </c>
      <c r="K84" s="23" t="s">
        <v>598</v>
      </c>
      <c r="L84" s="23" t="s">
        <v>1734</v>
      </c>
      <c r="N84" s="2" t="s">
        <v>3694</v>
      </c>
      <c r="P84" s="5"/>
      <c r="S84" s="2" t="s">
        <v>2099</v>
      </c>
      <c r="T84" s="2" t="s">
        <v>2100</v>
      </c>
      <c r="V84" s="2" t="s">
        <v>5497</v>
      </c>
      <c r="X84" s="2" t="s">
        <v>4306</v>
      </c>
      <c r="Y84" s="2" t="s">
        <v>4307</v>
      </c>
    </row>
    <row r="85" spans="2:25" ht="16.350000000000001" customHeight="1" thickBot="1" x14ac:dyDescent="0.3">
      <c r="B85" s="12" t="s">
        <v>1430</v>
      </c>
      <c r="C85" s="12" t="s">
        <v>1431</v>
      </c>
      <c r="K85" s="23" t="s">
        <v>600</v>
      </c>
      <c r="L85" s="23" t="s">
        <v>1735</v>
      </c>
      <c r="N85" s="2" t="s">
        <v>3695</v>
      </c>
      <c r="P85" s="5"/>
      <c r="S85" s="2" t="s">
        <v>143</v>
      </c>
      <c r="T85" s="2" t="s">
        <v>144</v>
      </c>
      <c r="V85" s="2" t="s">
        <v>5498</v>
      </c>
      <c r="X85" s="2" t="s">
        <v>4308</v>
      </c>
      <c r="Y85" s="2" t="s">
        <v>4309</v>
      </c>
    </row>
    <row r="86" spans="2:25" ht="16.350000000000001" customHeight="1" thickBot="1" x14ac:dyDescent="0.3">
      <c r="B86" s="12" t="s">
        <v>1422</v>
      </c>
      <c r="C86" s="12" t="s">
        <v>1423</v>
      </c>
      <c r="K86" s="23" t="s">
        <v>606</v>
      </c>
      <c r="L86" s="23" t="s">
        <v>1736</v>
      </c>
      <c r="N86" s="2" t="s">
        <v>3696</v>
      </c>
      <c r="P86" s="5"/>
      <c r="S86" s="2" t="s">
        <v>145</v>
      </c>
      <c r="T86" s="2" t="s">
        <v>146</v>
      </c>
      <c r="V86" s="2" t="s">
        <v>5499</v>
      </c>
      <c r="X86" s="2" t="s">
        <v>2623</v>
      </c>
      <c r="Y86" s="2" t="s">
        <v>4310</v>
      </c>
    </row>
    <row r="87" spans="2:25" ht="16.350000000000001" customHeight="1" thickBot="1" x14ac:dyDescent="0.3">
      <c r="B87" s="12" t="s">
        <v>1416</v>
      </c>
      <c r="C87" s="12" t="s">
        <v>1417</v>
      </c>
      <c r="K87" s="23" t="s">
        <v>608</v>
      </c>
      <c r="L87" s="23" t="s">
        <v>1737</v>
      </c>
      <c r="N87" s="2" t="s">
        <v>3697</v>
      </c>
      <c r="P87" s="5"/>
      <c r="S87" s="2" t="s">
        <v>147</v>
      </c>
      <c r="T87" s="2" t="s">
        <v>148</v>
      </c>
      <c r="V87" s="2" t="s">
        <v>5500</v>
      </c>
      <c r="X87" s="2" t="s">
        <v>2618</v>
      </c>
      <c r="Y87" s="2" t="s">
        <v>4311</v>
      </c>
    </row>
    <row r="88" spans="2:25" ht="16.350000000000001" customHeight="1" thickBot="1" x14ac:dyDescent="0.3">
      <c r="B88" s="12" t="s">
        <v>1596</v>
      </c>
      <c r="C88" s="12" t="s">
        <v>1597</v>
      </c>
      <c r="K88" s="23" t="s">
        <v>610</v>
      </c>
      <c r="L88" s="23" t="s">
        <v>1738</v>
      </c>
      <c r="N88" s="2" t="s">
        <v>3698</v>
      </c>
      <c r="P88" s="5"/>
      <c r="S88" s="2" t="s">
        <v>149</v>
      </c>
      <c r="T88" s="2" t="s">
        <v>2506</v>
      </c>
      <c r="V88" s="2" t="s">
        <v>5501</v>
      </c>
      <c r="X88" s="2" t="s">
        <v>2619</v>
      </c>
      <c r="Y88" s="2" t="s">
        <v>4312</v>
      </c>
    </row>
    <row r="89" spans="2:25" ht="16.350000000000001" customHeight="1" thickBot="1" x14ac:dyDescent="0.3">
      <c r="B89" s="12" t="s">
        <v>1598</v>
      </c>
      <c r="C89" s="12" t="s">
        <v>1599</v>
      </c>
      <c r="K89" s="23" t="s">
        <v>614</v>
      </c>
      <c r="L89" s="23" t="s">
        <v>1739</v>
      </c>
      <c r="N89" s="2" t="s">
        <v>3699</v>
      </c>
      <c r="P89" s="5"/>
      <c r="S89" s="2" t="s">
        <v>150</v>
      </c>
      <c r="T89" s="2" t="s">
        <v>151</v>
      </c>
      <c r="V89" s="2" t="s">
        <v>5502</v>
      </c>
      <c r="X89" s="2" t="s">
        <v>2620</v>
      </c>
      <c r="Y89" s="2" t="s">
        <v>4313</v>
      </c>
    </row>
    <row r="90" spans="2:25" ht="16.350000000000001" customHeight="1" thickBot="1" x14ac:dyDescent="0.3">
      <c r="B90" s="12" t="s">
        <v>1468</v>
      </c>
      <c r="C90" s="12" t="s">
        <v>1469</v>
      </c>
      <c r="K90" s="23" t="s">
        <v>616</v>
      </c>
      <c r="L90" s="24" t="s">
        <v>1740</v>
      </c>
      <c r="N90" s="2" t="s">
        <v>3700</v>
      </c>
      <c r="P90" s="5"/>
      <c r="S90" s="2" t="s">
        <v>152</v>
      </c>
      <c r="T90" s="2" t="s">
        <v>153</v>
      </c>
      <c r="V90" s="2" t="s">
        <v>3321</v>
      </c>
      <c r="X90" s="2" t="s">
        <v>2621</v>
      </c>
      <c r="Y90" s="2" t="s">
        <v>4314</v>
      </c>
    </row>
    <row r="91" spans="2:25" ht="16.350000000000001" customHeight="1" thickBot="1" x14ac:dyDescent="0.3">
      <c r="B91" s="12" t="s">
        <v>1321</v>
      </c>
      <c r="C91" s="12" t="s">
        <v>1514</v>
      </c>
      <c r="K91" s="23" t="s">
        <v>618</v>
      </c>
      <c r="L91" s="23" t="s">
        <v>1741</v>
      </c>
      <c r="N91" s="2" t="s">
        <v>3701</v>
      </c>
      <c r="P91" s="5"/>
      <c r="S91" s="2" t="s">
        <v>154</v>
      </c>
      <c r="T91" s="2" t="s">
        <v>155</v>
      </c>
      <c r="V91" s="2" t="s">
        <v>3322</v>
      </c>
      <c r="X91" s="2" t="s">
        <v>2622</v>
      </c>
      <c r="Y91" s="2" t="s">
        <v>4315</v>
      </c>
    </row>
    <row r="92" spans="2:25" ht="16.350000000000001" customHeight="1" thickBot="1" x14ac:dyDescent="0.3">
      <c r="B92" s="12" t="s">
        <v>1441</v>
      </c>
      <c r="C92" s="12" t="s">
        <v>1442</v>
      </c>
      <c r="K92" s="23" t="s">
        <v>620</v>
      </c>
      <c r="L92" s="24" t="s">
        <v>1742</v>
      </c>
      <c r="N92" s="2" t="s">
        <v>3702</v>
      </c>
      <c r="P92" s="5"/>
      <c r="S92" s="2" t="s">
        <v>156</v>
      </c>
      <c r="T92" s="2" t="s">
        <v>157</v>
      </c>
      <c r="V92" s="2" t="s">
        <v>3323</v>
      </c>
      <c r="X92" s="2" t="s">
        <v>2625</v>
      </c>
      <c r="Y92" s="2" t="s">
        <v>4316</v>
      </c>
    </row>
    <row r="93" spans="2:25" ht="16.350000000000001" customHeight="1" thickBot="1" x14ac:dyDescent="0.3">
      <c r="B93" s="12" t="s">
        <v>1470</v>
      </c>
      <c r="C93" s="12" t="s">
        <v>1471</v>
      </c>
      <c r="K93" s="23" t="s">
        <v>622</v>
      </c>
      <c r="L93" s="23" t="s">
        <v>1743</v>
      </c>
      <c r="N93" s="2" t="s">
        <v>3703</v>
      </c>
      <c r="P93" s="5"/>
      <c r="S93" s="2" t="s">
        <v>158</v>
      </c>
      <c r="T93" s="2" t="s">
        <v>159</v>
      </c>
      <c r="V93" s="2" t="s">
        <v>3324</v>
      </c>
      <c r="X93" s="2" t="s">
        <v>2626</v>
      </c>
      <c r="Y93" s="2" t="s">
        <v>2994</v>
      </c>
    </row>
    <row r="94" spans="2:25" ht="16.350000000000001" customHeight="1" thickBot="1" x14ac:dyDescent="0.3">
      <c r="B94" s="12" t="s">
        <v>1458</v>
      </c>
      <c r="C94" s="12" t="s">
        <v>1459</v>
      </c>
      <c r="K94" s="23" t="s">
        <v>1387</v>
      </c>
      <c r="L94" s="23" t="s">
        <v>1744</v>
      </c>
      <c r="N94" s="2" t="s">
        <v>3704</v>
      </c>
      <c r="P94" s="5"/>
      <c r="S94" s="2" t="s">
        <v>160</v>
      </c>
      <c r="T94" s="2" t="s">
        <v>161</v>
      </c>
      <c r="V94" s="2" t="s">
        <v>3325</v>
      </c>
      <c r="X94" s="2" t="s">
        <v>2627</v>
      </c>
      <c r="Y94" s="2" t="s">
        <v>2995</v>
      </c>
    </row>
    <row r="95" spans="2:25" ht="16.350000000000001" customHeight="1" thickBot="1" x14ac:dyDescent="0.3">
      <c r="B95" s="12" t="s">
        <v>1600</v>
      </c>
      <c r="C95" s="12" t="s">
        <v>1601</v>
      </c>
      <c r="K95" s="23" t="s">
        <v>626</v>
      </c>
      <c r="L95" s="23" t="s">
        <v>1745</v>
      </c>
      <c r="N95" s="2" t="s">
        <v>3705</v>
      </c>
      <c r="P95" s="5"/>
      <c r="S95" s="2" t="s">
        <v>162</v>
      </c>
      <c r="T95" s="2" t="s">
        <v>2101</v>
      </c>
      <c r="V95" s="2" t="s">
        <v>3326</v>
      </c>
      <c r="X95" s="2" t="s">
        <v>2628</v>
      </c>
      <c r="Y95" s="2" t="s">
        <v>4317</v>
      </c>
    </row>
    <row r="96" spans="2:25" ht="16.350000000000001" customHeight="1" thickBot="1" x14ac:dyDescent="0.3">
      <c r="B96" s="12" t="s">
        <v>1460</v>
      </c>
      <c r="C96" s="12" t="s">
        <v>1461</v>
      </c>
      <c r="K96" s="23" t="s">
        <v>630</v>
      </c>
      <c r="L96" s="23" t="s">
        <v>1746</v>
      </c>
      <c r="N96" s="2" t="s">
        <v>3706</v>
      </c>
      <c r="P96" s="5"/>
      <c r="S96" s="2" t="s">
        <v>163</v>
      </c>
      <c r="T96" s="2" t="s">
        <v>2102</v>
      </c>
      <c r="V96" s="2" t="s">
        <v>3327</v>
      </c>
      <c r="X96" s="2" t="s">
        <v>2629</v>
      </c>
      <c r="Y96" s="2" t="s">
        <v>2996</v>
      </c>
    </row>
    <row r="97" spans="2:25" ht="16.350000000000001" customHeight="1" thickBot="1" x14ac:dyDescent="0.3">
      <c r="B97" s="14" t="s">
        <v>1462</v>
      </c>
      <c r="C97" s="14" t="s">
        <v>1463</v>
      </c>
      <c r="K97" s="23" t="s">
        <v>657</v>
      </c>
      <c r="L97" s="23" t="s">
        <v>1747</v>
      </c>
      <c r="N97" s="2" t="s">
        <v>3707</v>
      </c>
      <c r="P97" s="5"/>
      <c r="S97" s="2" t="s">
        <v>164</v>
      </c>
      <c r="T97" s="2" t="s">
        <v>165</v>
      </c>
      <c r="V97" s="2" t="s">
        <v>3328</v>
      </c>
      <c r="X97" s="2" t="s">
        <v>4318</v>
      </c>
      <c r="Y97" s="2" t="s">
        <v>4319</v>
      </c>
    </row>
    <row r="98" spans="2:25" ht="16.350000000000001" customHeight="1" thickBot="1" x14ac:dyDescent="0.3">
      <c r="B98" s="12" t="s">
        <v>1464</v>
      </c>
      <c r="C98" s="12" t="s">
        <v>1465</v>
      </c>
      <c r="K98" s="23" t="s">
        <v>660</v>
      </c>
      <c r="L98" s="24" t="s">
        <v>1748</v>
      </c>
      <c r="N98" s="2" t="s">
        <v>3708</v>
      </c>
      <c r="P98" s="5"/>
      <c r="S98" s="2" t="s">
        <v>166</v>
      </c>
      <c r="T98" s="2" t="s">
        <v>167</v>
      </c>
      <c r="V98" s="2" t="s">
        <v>3329</v>
      </c>
      <c r="X98" s="2" t="s">
        <v>4320</v>
      </c>
      <c r="Y98" s="2" t="s">
        <v>4321</v>
      </c>
    </row>
    <row r="99" spans="2:25" ht="16.350000000000001" customHeight="1" thickBot="1" x14ac:dyDescent="0.3">
      <c r="B99" s="12" t="s">
        <v>1602</v>
      </c>
      <c r="C99" s="12" t="s">
        <v>1603</v>
      </c>
      <c r="K99" s="23" t="s">
        <v>661</v>
      </c>
      <c r="L99" s="23" t="s">
        <v>1749</v>
      </c>
      <c r="N99" s="2" t="s">
        <v>3709</v>
      </c>
      <c r="P99" s="5"/>
      <c r="S99" s="2" t="s">
        <v>168</v>
      </c>
      <c r="T99" s="2" t="s">
        <v>169</v>
      </c>
      <c r="V99" s="2" t="s">
        <v>3330</v>
      </c>
      <c r="X99" s="2" t="s">
        <v>2630</v>
      </c>
      <c r="Y99" s="2" t="s">
        <v>4322</v>
      </c>
    </row>
    <row r="100" spans="2:25" ht="16.350000000000001" customHeight="1" thickBot="1" x14ac:dyDescent="0.3">
      <c r="B100" s="12" t="s">
        <v>1488</v>
      </c>
      <c r="C100" s="12" t="s">
        <v>1489</v>
      </c>
      <c r="K100" s="23" t="s">
        <v>664</v>
      </c>
      <c r="L100" s="23" t="s">
        <v>1750</v>
      </c>
      <c r="N100" s="2" t="s">
        <v>3710</v>
      </c>
      <c r="P100" s="5"/>
      <c r="S100" s="2" t="s">
        <v>170</v>
      </c>
      <c r="T100" s="2" t="s">
        <v>171</v>
      </c>
      <c r="V100" s="2" t="s">
        <v>3331</v>
      </c>
      <c r="X100" s="2" t="s">
        <v>2631</v>
      </c>
      <c r="Y100" s="2" t="s">
        <v>4323</v>
      </c>
    </row>
    <row r="101" spans="2:25" ht="16.350000000000001" customHeight="1" thickBot="1" x14ac:dyDescent="0.3">
      <c r="B101" s="12" t="s">
        <v>1486</v>
      </c>
      <c r="C101" s="12" t="s">
        <v>1487</v>
      </c>
      <c r="K101" s="23" t="s">
        <v>667</v>
      </c>
      <c r="L101" s="23" t="s">
        <v>1751</v>
      </c>
      <c r="N101" s="2" t="s">
        <v>3711</v>
      </c>
      <c r="P101" s="5"/>
      <c r="S101" s="2" t="s">
        <v>172</v>
      </c>
      <c r="T101" s="2" t="s">
        <v>173</v>
      </c>
      <c r="V101" s="2" t="s">
        <v>3332</v>
      </c>
      <c r="X101" s="2" t="s">
        <v>4324</v>
      </c>
      <c r="Y101" s="2" t="s">
        <v>4325</v>
      </c>
    </row>
    <row r="102" spans="2:25" ht="16.350000000000001" customHeight="1" thickBot="1" x14ac:dyDescent="0.3">
      <c r="B102" s="12" t="s">
        <v>1604</v>
      </c>
      <c r="C102" s="12" t="s">
        <v>1605</v>
      </c>
      <c r="K102" s="23" t="s">
        <v>669</v>
      </c>
      <c r="L102" s="23" t="s">
        <v>1752</v>
      </c>
      <c r="N102" s="2" t="s">
        <v>3712</v>
      </c>
      <c r="P102" s="5"/>
      <c r="S102" s="2" t="s">
        <v>174</v>
      </c>
      <c r="T102" s="2" t="s">
        <v>175</v>
      </c>
      <c r="V102" s="2" t="s">
        <v>3333</v>
      </c>
      <c r="X102" s="2" t="s">
        <v>4326</v>
      </c>
      <c r="Y102" s="2" t="s">
        <v>4327</v>
      </c>
    </row>
    <row r="103" spans="2:25" ht="16.350000000000001" customHeight="1" thickBot="1" x14ac:dyDescent="0.3">
      <c r="B103" s="14" t="s">
        <v>1393</v>
      </c>
      <c r="C103" s="14" t="s">
        <v>1394</v>
      </c>
      <c r="K103" s="23" t="s">
        <v>1349</v>
      </c>
      <c r="L103" s="23" t="s">
        <v>1753</v>
      </c>
      <c r="N103" s="2" t="s">
        <v>3713</v>
      </c>
      <c r="P103" s="5"/>
      <c r="S103" s="2" t="s">
        <v>2016</v>
      </c>
      <c r="T103" s="2" t="s">
        <v>2103</v>
      </c>
      <c r="V103" s="2" t="s">
        <v>3334</v>
      </c>
      <c r="X103" s="2" t="s">
        <v>2632</v>
      </c>
      <c r="Y103" s="2" t="s">
        <v>4328</v>
      </c>
    </row>
    <row r="104" spans="2:25" ht="16.350000000000001" customHeight="1" thickBot="1" x14ac:dyDescent="0.3">
      <c r="B104" s="12" t="s">
        <v>1558</v>
      </c>
      <c r="C104" s="12" t="s">
        <v>1559</v>
      </c>
      <c r="K104" s="23" t="s">
        <v>681</v>
      </c>
      <c r="L104" s="23" t="s">
        <v>1754</v>
      </c>
      <c r="N104" s="2" t="s">
        <v>3714</v>
      </c>
      <c r="P104" s="5"/>
      <c r="S104" s="2" t="s">
        <v>2104</v>
      </c>
      <c r="T104" s="2" t="s">
        <v>2105</v>
      </c>
      <c r="V104" s="2" t="s">
        <v>3335</v>
      </c>
      <c r="X104" s="2" t="s">
        <v>2633</v>
      </c>
      <c r="Y104" s="2" t="s">
        <v>4329</v>
      </c>
    </row>
    <row r="105" spans="2:25" ht="16.350000000000001" customHeight="1" thickBot="1" x14ac:dyDescent="0.3">
      <c r="B105" s="14" t="s">
        <v>1940</v>
      </c>
      <c r="C105" s="14" t="s">
        <v>1941</v>
      </c>
      <c r="K105" s="23" t="s">
        <v>688</v>
      </c>
      <c r="L105" s="23" t="s">
        <v>1755</v>
      </c>
      <c r="N105" s="2" t="s">
        <v>3715</v>
      </c>
      <c r="P105" s="5"/>
      <c r="S105" s="2" t="s">
        <v>2017</v>
      </c>
      <c r="T105" s="2" t="s">
        <v>48</v>
      </c>
      <c r="V105" s="2" t="s">
        <v>3336</v>
      </c>
      <c r="X105" s="2" t="s">
        <v>2634</v>
      </c>
      <c r="Y105" s="2" t="s">
        <v>4330</v>
      </c>
    </row>
    <row r="106" spans="2:25" ht="16.350000000000001" customHeight="1" thickBot="1" x14ac:dyDescent="0.3">
      <c r="B106" s="12" t="s">
        <v>1497</v>
      </c>
      <c r="C106" s="12" t="s">
        <v>1498</v>
      </c>
      <c r="K106" s="23" t="s">
        <v>690</v>
      </c>
      <c r="L106" s="23" t="s">
        <v>1756</v>
      </c>
      <c r="N106" s="2" t="s">
        <v>3716</v>
      </c>
      <c r="P106" s="5"/>
      <c r="S106" s="2" t="s">
        <v>2018</v>
      </c>
      <c r="T106" s="2" t="s">
        <v>49</v>
      </c>
      <c r="V106" s="2" t="s">
        <v>3337</v>
      </c>
      <c r="X106" s="2" t="s">
        <v>2635</v>
      </c>
      <c r="Y106" s="2" t="s">
        <v>4331</v>
      </c>
    </row>
    <row r="107" spans="2:25" ht="16.350000000000001" customHeight="1" thickBot="1" x14ac:dyDescent="0.3">
      <c r="B107" s="12" t="s">
        <v>1499</v>
      </c>
      <c r="C107" s="12" t="s">
        <v>1498</v>
      </c>
      <c r="K107" s="23" t="s">
        <v>692</v>
      </c>
      <c r="L107" s="23" t="s">
        <v>1757</v>
      </c>
      <c r="N107" s="2" t="s">
        <v>3717</v>
      </c>
      <c r="P107" s="5"/>
      <c r="S107" s="2" t="s">
        <v>2019</v>
      </c>
      <c r="T107" s="2" t="s">
        <v>50</v>
      </c>
      <c r="V107" s="2" t="s">
        <v>3338</v>
      </c>
      <c r="X107" s="2" t="s">
        <v>2636</v>
      </c>
      <c r="Y107" s="2" t="s">
        <v>4332</v>
      </c>
    </row>
    <row r="108" spans="2:25" ht="16.350000000000001" customHeight="1" thickBot="1" x14ac:dyDescent="0.3">
      <c r="B108" s="12" t="s">
        <v>1515</v>
      </c>
      <c r="C108" s="12" t="s">
        <v>1516</v>
      </c>
      <c r="K108" s="23" t="s">
        <v>1758</v>
      </c>
      <c r="L108" s="24" t="s">
        <v>1759</v>
      </c>
      <c r="N108" s="2" t="s">
        <v>3718</v>
      </c>
      <c r="P108" s="5"/>
      <c r="S108" s="2" t="s">
        <v>2020</v>
      </c>
      <c r="T108" s="2" t="s">
        <v>2106</v>
      </c>
      <c r="V108" s="2" t="s">
        <v>3339</v>
      </c>
      <c r="X108" s="2" t="s">
        <v>2637</v>
      </c>
      <c r="Y108" s="2" t="s">
        <v>4333</v>
      </c>
    </row>
    <row r="109" spans="2:25" ht="16.350000000000001" customHeight="1" thickBot="1" x14ac:dyDescent="0.3">
      <c r="B109" s="12" t="s">
        <v>1561</v>
      </c>
      <c r="C109" s="12" t="s">
        <v>1562</v>
      </c>
      <c r="K109" s="23" t="s">
        <v>1760</v>
      </c>
      <c r="L109" s="23" t="s">
        <v>1761</v>
      </c>
      <c r="N109" s="2" t="s">
        <v>3719</v>
      </c>
      <c r="P109" s="5"/>
      <c r="S109" s="2" t="s">
        <v>2107</v>
      </c>
      <c r="T109" s="2" t="s">
        <v>2108</v>
      </c>
      <c r="V109" s="2" t="s">
        <v>3340</v>
      </c>
      <c r="X109" s="2" t="s">
        <v>4334</v>
      </c>
      <c r="Y109" s="2" t="s">
        <v>4335</v>
      </c>
    </row>
    <row r="110" spans="2:25" ht="16.350000000000001" customHeight="1" thickBot="1" x14ac:dyDescent="0.3">
      <c r="B110" s="12" t="s">
        <v>1606</v>
      </c>
      <c r="C110" s="12" t="s">
        <v>1607</v>
      </c>
      <c r="K110" s="23" t="s">
        <v>1762</v>
      </c>
      <c r="L110" s="23" t="s">
        <v>1763</v>
      </c>
      <c r="N110" s="2" t="s">
        <v>3720</v>
      </c>
      <c r="P110" s="5"/>
      <c r="S110" s="2" t="s">
        <v>2021</v>
      </c>
      <c r="T110" s="2" t="s">
        <v>51</v>
      </c>
      <c r="V110" s="2" t="s">
        <v>3341</v>
      </c>
      <c r="X110" s="2" t="s">
        <v>4336</v>
      </c>
      <c r="Y110" s="2" t="s">
        <v>4337</v>
      </c>
    </row>
    <row r="111" spans="2:25" ht="16.350000000000001" customHeight="1" thickBot="1" x14ac:dyDescent="0.3">
      <c r="B111" s="12" t="s">
        <v>1608</v>
      </c>
      <c r="C111" s="12" t="s">
        <v>1609</v>
      </c>
      <c r="K111" s="23" t="s">
        <v>696</v>
      </c>
      <c r="L111" s="23" t="s">
        <v>1764</v>
      </c>
      <c r="N111" s="2" t="s">
        <v>3721</v>
      </c>
      <c r="P111" s="5"/>
      <c r="S111" s="2" t="s">
        <v>2022</v>
      </c>
      <c r="T111" s="2" t="s">
        <v>52</v>
      </c>
      <c r="V111" s="2" t="s">
        <v>3342</v>
      </c>
      <c r="X111" s="2" t="s">
        <v>2638</v>
      </c>
      <c r="Y111" s="2" t="s">
        <v>4338</v>
      </c>
    </row>
    <row r="112" spans="2:25" ht="16.350000000000001" customHeight="1" thickBot="1" x14ac:dyDescent="0.3">
      <c r="B112" s="12" t="s">
        <v>1517</v>
      </c>
      <c r="C112" s="12" t="s">
        <v>1518</v>
      </c>
      <c r="K112" s="23" t="s">
        <v>704</v>
      </c>
      <c r="L112" s="23" t="s">
        <v>1765</v>
      </c>
      <c r="N112" s="2" t="s">
        <v>3722</v>
      </c>
      <c r="P112" s="5"/>
      <c r="S112" s="2" t="s">
        <v>2109</v>
      </c>
      <c r="T112" s="2" t="s">
        <v>2110</v>
      </c>
      <c r="V112" s="2" t="s">
        <v>3343</v>
      </c>
      <c r="X112" s="2" t="s">
        <v>4339</v>
      </c>
      <c r="Y112" s="2" t="s">
        <v>4340</v>
      </c>
    </row>
    <row r="113" spans="2:25" ht="16.350000000000001" customHeight="1" thickBot="1" x14ac:dyDescent="0.3">
      <c r="B113" s="12" t="s">
        <v>1519</v>
      </c>
      <c r="C113" s="12" t="s">
        <v>1520</v>
      </c>
      <c r="K113" s="23" t="s">
        <v>709</v>
      </c>
      <c r="L113" s="23" t="s">
        <v>1766</v>
      </c>
      <c r="N113" s="2" t="s">
        <v>3723</v>
      </c>
      <c r="P113" s="5"/>
      <c r="S113" s="2" t="s">
        <v>176</v>
      </c>
      <c r="T113" s="2" t="s">
        <v>2111</v>
      </c>
      <c r="V113" s="2" t="s">
        <v>3344</v>
      </c>
      <c r="X113" s="2" t="s">
        <v>4341</v>
      </c>
      <c r="Y113" s="2" t="s">
        <v>4342</v>
      </c>
    </row>
    <row r="114" spans="2:25" ht="16.350000000000001" customHeight="1" thickBot="1" x14ac:dyDescent="0.3">
      <c r="B114" s="12" t="s">
        <v>1521</v>
      </c>
      <c r="C114" s="12" t="s">
        <v>1522</v>
      </c>
      <c r="K114" s="23" t="s">
        <v>711</v>
      </c>
      <c r="L114" s="23" t="s">
        <v>1767</v>
      </c>
      <c r="N114" s="2" t="s">
        <v>3724</v>
      </c>
      <c r="P114" s="5"/>
      <c r="S114" s="2" t="s">
        <v>178</v>
      </c>
      <c r="T114" s="2" t="s">
        <v>179</v>
      </c>
      <c r="V114" s="2" t="s">
        <v>3345</v>
      </c>
      <c r="X114" s="2" t="s">
        <v>2639</v>
      </c>
      <c r="Y114" s="2" t="s">
        <v>4343</v>
      </c>
    </row>
    <row r="115" spans="2:25" ht="16.350000000000001" customHeight="1" thickBot="1" x14ac:dyDescent="0.3">
      <c r="B115" s="14" t="s">
        <v>1504</v>
      </c>
      <c r="C115" s="14" t="s">
        <v>1505</v>
      </c>
      <c r="K115" s="23" t="s">
        <v>1768</v>
      </c>
      <c r="L115" s="23" t="s">
        <v>1769</v>
      </c>
      <c r="N115" s="2" t="s">
        <v>3725</v>
      </c>
      <c r="P115" s="5"/>
      <c r="S115" s="2" t="s">
        <v>2112</v>
      </c>
      <c r="T115" s="2" t="s">
        <v>2113</v>
      </c>
      <c r="V115" s="2" t="s">
        <v>3346</v>
      </c>
      <c r="X115" s="2" t="s">
        <v>2640</v>
      </c>
      <c r="Y115" s="2" t="s">
        <v>4344</v>
      </c>
    </row>
    <row r="116" spans="2:25" ht="16.350000000000001" customHeight="1" thickBot="1" x14ac:dyDescent="0.3">
      <c r="B116" s="12" t="s">
        <v>1506</v>
      </c>
      <c r="C116" s="12" t="s">
        <v>1507</v>
      </c>
      <c r="K116" s="23" t="s">
        <v>739</v>
      </c>
      <c r="L116" s="23" t="s">
        <v>1770</v>
      </c>
      <c r="N116" s="2" t="s">
        <v>3726</v>
      </c>
      <c r="P116" s="5"/>
      <c r="S116" s="2" t="s">
        <v>182</v>
      </c>
      <c r="T116" s="2" t="s">
        <v>183</v>
      </c>
      <c r="V116" s="2" t="s">
        <v>3347</v>
      </c>
      <c r="X116" s="2" t="s">
        <v>2641</v>
      </c>
      <c r="Y116" s="2" t="s">
        <v>4345</v>
      </c>
    </row>
    <row r="117" spans="2:25" ht="16.350000000000001" customHeight="1" thickBot="1" x14ac:dyDescent="0.3">
      <c r="B117" s="12" t="s">
        <v>1508</v>
      </c>
      <c r="C117" s="12" t="s">
        <v>1509</v>
      </c>
      <c r="K117" s="23" t="s">
        <v>743</v>
      </c>
      <c r="L117" s="23" t="s">
        <v>1771</v>
      </c>
      <c r="N117" s="2" t="s">
        <v>3727</v>
      </c>
      <c r="P117" s="5"/>
      <c r="S117" s="2" t="s">
        <v>184</v>
      </c>
      <c r="T117" s="2" t="s">
        <v>185</v>
      </c>
      <c r="V117" s="2" t="s">
        <v>3348</v>
      </c>
      <c r="X117" s="2" t="s">
        <v>2642</v>
      </c>
      <c r="Y117" s="2" t="s">
        <v>4346</v>
      </c>
    </row>
    <row r="118" spans="2:25" ht="16.350000000000001" customHeight="1" thickBot="1" x14ac:dyDescent="0.3">
      <c r="B118" s="12" t="s">
        <v>1510</v>
      </c>
      <c r="C118" s="12" t="s">
        <v>1511</v>
      </c>
      <c r="K118" s="23" t="s">
        <v>745</v>
      </c>
      <c r="L118" s="23" t="s">
        <v>1772</v>
      </c>
      <c r="N118" s="2" t="s">
        <v>3728</v>
      </c>
      <c r="P118" s="5"/>
      <c r="S118" s="2" t="s">
        <v>186</v>
      </c>
      <c r="T118" s="2" t="s">
        <v>187</v>
      </c>
      <c r="V118" s="2" t="s">
        <v>3349</v>
      </c>
      <c r="X118" s="2" t="s">
        <v>2643</v>
      </c>
      <c r="Y118" s="2" t="s">
        <v>4347</v>
      </c>
    </row>
    <row r="119" spans="2:25" ht="16.350000000000001" customHeight="1" thickBot="1" x14ac:dyDescent="0.3">
      <c r="B119" s="12" t="s">
        <v>1443</v>
      </c>
      <c r="C119" s="12" t="s">
        <v>1444</v>
      </c>
      <c r="K119" s="23" t="s">
        <v>747</v>
      </c>
      <c r="L119" s="23" t="s">
        <v>1773</v>
      </c>
      <c r="N119" s="2" t="s">
        <v>3729</v>
      </c>
      <c r="P119" s="6"/>
      <c r="S119" s="2" t="s">
        <v>188</v>
      </c>
      <c r="T119" s="2" t="s">
        <v>189</v>
      </c>
      <c r="V119" s="2" t="s">
        <v>3350</v>
      </c>
      <c r="X119" s="2" t="s">
        <v>2644</v>
      </c>
      <c r="Y119" s="2" t="s">
        <v>4348</v>
      </c>
    </row>
    <row r="120" spans="2:25" ht="16.350000000000001" customHeight="1" thickBot="1" x14ac:dyDescent="0.3">
      <c r="B120" s="12" t="s">
        <v>1466</v>
      </c>
      <c r="C120" s="12" t="s">
        <v>1467</v>
      </c>
      <c r="K120" s="23" t="s">
        <v>754</v>
      </c>
      <c r="L120" s="23" t="s">
        <v>1774</v>
      </c>
      <c r="N120" s="2" t="s">
        <v>3730</v>
      </c>
      <c r="P120" s="5"/>
      <c r="S120" s="2" t="s">
        <v>190</v>
      </c>
      <c r="T120" s="2" t="s">
        <v>2114</v>
      </c>
      <c r="V120" s="2" t="s">
        <v>3351</v>
      </c>
      <c r="X120" s="2" t="s">
        <v>2645</v>
      </c>
      <c r="Y120" s="2" t="s">
        <v>4349</v>
      </c>
    </row>
    <row r="121" spans="2:25" ht="16.350000000000001" customHeight="1" thickBot="1" x14ac:dyDescent="0.3">
      <c r="B121" s="12" t="s">
        <v>1451</v>
      </c>
      <c r="C121" s="12" t="s">
        <v>1452</v>
      </c>
      <c r="K121" s="23" t="s">
        <v>755</v>
      </c>
      <c r="L121" s="24" t="s">
        <v>1775</v>
      </c>
      <c r="N121" s="2" t="s">
        <v>3731</v>
      </c>
      <c r="P121" s="5"/>
      <c r="S121" s="2" t="s">
        <v>2115</v>
      </c>
      <c r="T121" s="2" t="s">
        <v>2116</v>
      </c>
      <c r="V121" s="2" t="s">
        <v>3352</v>
      </c>
      <c r="X121" s="2" t="s">
        <v>2646</v>
      </c>
      <c r="Y121" s="2" t="s">
        <v>4350</v>
      </c>
    </row>
    <row r="122" spans="2:25" ht="16.350000000000001" customHeight="1" thickBot="1" x14ac:dyDescent="0.3">
      <c r="B122" s="12" t="s">
        <v>1398</v>
      </c>
      <c r="C122" s="12" t="s">
        <v>1399</v>
      </c>
      <c r="K122" s="23" t="s">
        <v>761</v>
      </c>
      <c r="L122" s="24" t="s">
        <v>1776</v>
      </c>
      <c r="N122" s="2" t="s">
        <v>3732</v>
      </c>
      <c r="P122" s="5"/>
      <c r="S122" s="2" t="s">
        <v>2117</v>
      </c>
      <c r="T122" s="2" t="s">
        <v>2118</v>
      </c>
      <c r="V122" s="2" t="s">
        <v>3353</v>
      </c>
      <c r="X122" s="2" t="s">
        <v>4351</v>
      </c>
      <c r="Y122" s="2" t="s">
        <v>4352</v>
      </c>
    </row>
    <row r="123" spans="2:25" ht="16.350000000000001" customHeight="1" thickBot="1" x14ac:dyDescent="0.3">
      <c r="B123" s="12" t="s">
        <v>1400</v>
      </c>
      <c r="C123" s="12" t="s">
        <v>1401</v>
      </c>
      <c r="K123" s="23" t="s">
        <v>768</v>
      </c>
      <c r="L123" s="23" t="s">
        <v>1777</v>
      </c>
      <c r="N123" s="2" t="s">
        <v>3733</v>
      </c>
      <c r="P123" s="5"/>
      <c r="S123" s="2" t="s">
        <v>2119</v>
      </c>
      <c r="T123" s="2" t="s">
        <v>2120</v>
      </c>
      <c r="V123" s="2" t="s">
        <v>3354</v>
      </c>
      <c r="X123" s="2" t="s">
        <v>4353</v>
      </c>
      <c r="Y123" s="2" t="s">
        <v>4354</v>
      </c>
    </row>
    <row r="124" spans="2:25" ht="16.350000000000001" customHeight="1" thickBot="1" x14ac:dyDescent="0.3">
      <c r="B124" s="12" t="s">
        <v>1402</v>
      </c>
      <c r="C124" s="12" t="s">
        <v>1403</v>
      </c>
      <c r="K124" s="23" t="s">
        <v>1360</v>
      </c>
      <c r="L124" s="24" t="s">
        <v>1778</v>
      </c>
      <c r="N124" s="2" t="s">
        <v>3734</v>
      </c>
      <c r="P124" s="5"/>
      <c r="S124" s="2" t="s">
        <v>2121</v>
      </c>
      <c r="T124" s="2" t="s">
        <v>2122</v>
      </c>
      <c r="V124" s="2" t="s">
        <v>3355</v>
      </c>
      <c r="X124" s="2" t="s">
        <v>4355</v>
      </c>
      <c r="Y124" s="2" t="s">
        <v>4356</v>
      </c>
    </row>
    <row r="125" spans="2:25" ht="16.350000000000001" customHeight="1" thickBot="1" x14ac:dyDescent="0.3">
      <c r="B125" s="12" t="s">
        <v>1404</v>
      </c>
      <c r="C125" s="12" t="s">
        <v>1405</v>
      </c>
      <c r="K125" s="23" t="s">
        <v>1779</v>
      </c>
      <c r="L125" s="23" t="s">
        <v>1780</v>
      </c>
      <c r="N125" s="2" t="s">
        <v>3735</v>
      </c>
      <c r="P125" s="5"/>
      <c r="S125" s="2" t="s">
        <v>2123</v>
      </c>
      <c r="T125" s="2" t="s">
        <v>2124</v>
      </c>
      <c r="V125" s="2" t="s">
        <v>3356</v>
      </c>
      <c r="X125" s="2" t="s">
        <v>4357</v>
      </c>
      <c r="Y125" s="2" t="s">
        <v>4358</v>
      </c>
    </row>
    <row r="126" spans="2:25" ht="16.350000000000001" customHeight="1" thickBot="1" x14ac:dyDescent="0.3">
      <c r="B126" s="12" t="s">
        <v>1406</v>
      </c>
      <c r="C126" s="12" t="s">
        <v>1407</v>
      </c>
      <c r="K126" s="23" t="s">
        <v>774</v>
      </c>
      <c r="L126" s="24" t="s">
        <v>1781</v>
      </c>
      <c r="N126" s="2" t="s">
        <v>3736</v>
      </c>
      <c r="P126" s="5"/>
      <c r="S126" s="2" t="s">
        <v>2023</v>
      </c>
      <c r="T126" s="2" t="s">
        <v>53</v>
      </c>
      <c r="V126" s="2" t="s">
        <v>3357</v>
      </c>
      <c r="X126" s="2" t="s">
        <v>4359</v>
      </c>
      <c r="Y126" s="2" t="s">
        <v>4360</v>
      </c>
    </row>
    <row r="127" spans="2:25" ht="16.350000000000001" customHeight="1" thickBot="1" x14ac:dyDescent="0.3">
      <c r="B127" s="12" t="s">
        <v>1610</v>
      </c>
      <c r="C127" s="12" t="s">
        <v>1611</v>
      </c>
      <c r="K127" s="23" t="s">
        <v>776</v>
      </c>
      <c r="L127" s="23" t="s">
        <v>1782</v>
      </c>
      <c r="N127" s="2" t="s">
        <v>3737</v>
      </c>
      <c r="P127" s="5"/>
      <c r="S127" s="2" t="s">
        <v>2024</v>
      </c>
      <c r="T127" s="2" t="s">
        <v>54</v>
      </c>
      <c r="V127" s="2" t="s">
        <v>3358</v>
      </c>
      <c r="X127" s="2" t="s">
        <v>2647</v>
      </c>
      <c r="Y127" s="2" t="s">
        <v>4361</v>
      </c>
    </row>
    <row r="128" spans="2:25" ht="16.350000000000001" customHeight="1" thickBot="1" x14ac:dyDescent="0.3">
      <c r="B128" s="12" t="s">
        <v>1612</v>
      </c>
      <c r="C128" s="12" t="s">
        <v>1613</v>
      </c>
      <c r="K128" s="23" t="s">
        <v>778</v>
      </c>
      <c r="L128" s="23" t="s">
        <v>1783</v>
      </c>
      <c r="N128" s="2" t="s">
        <v>3738</v>
      </c>
      <c r="P128" s="5"/>
      <c r="S128" s="2" t="s">
        <v>2125</v>
      </c>
      <c r="T128" s="2" t="s">
        <v>2126</v>
      </c>
      <c r="V128" s="2" t="s">
        <v>3359</v>
      </c>
      <c r="X128" s="2" t="s">
        <v>4362</v>
      </c>
      <c r="Y128" s="2" t="s">
        <v>4363</v>
      </c>
    </row>
    <row r="129" spans="2:25" ht="16.350000000000001" customHeight="1" thickBot="1" x14ac:dyDescent="0.3">
      <c r="B129" s="12" t="s">
        <v>1420</v>
      </c>
      <c r="C129" s="15" t="s">
        <v>1421</v>
      </c>
      <c r="K129" s="23" t="s">
        <v>789</v>
      </c>
      <c r="L129" s="23" t="s">
        <v>1784</v>
      </c>
      <c r="N129" s="2" t="s">
        <v>3739</v>
      </c>
      <c r="P129" s="5"/>
      <c r="S129" s="2" t="s">
        <v>2025</v>
      </c>
      <c r="T129" s="2" t="s">
        <v>55</v>
      </c>
      <c r="V129" s="2" t="s">
        <v>3360</v>
      </c>
      <c r="X129" s="2" t="s">
        <v>4364</v>
      </c>
      <c r="Y129" s="2" t="s">
        <v>4365</v>
      </c>
    </row>
    <row r="130" spans="2:25" ht="16.350000000000001" customHeight="1" thickBot="1" x14ac:dyDescent="0.3">
      <c r="B130" s="12" t="s">
        <v>1453</v>
      </c>
      <c r="C130" s="12" t="s">
        <v>1454</v>
      </c>
      <c r="K130" s="23" t="s">
        <v>793</v>
      </c>
      <c r="L130" s="23" t="s">
        <v>1785</v>
      </c>
      <c r="N130" s="2" t="s">
        <v>3740</v>
      </c>
      <c r="P130" s="5"/>
      <c r="S130" s="2" t="s">
        <v>2026</v>
      </c>
      <c r="T130" s="2" t="s">
        <v>56</v>
      </c>
      <c r="V130" s="2" t="s">
        <v>3361</v>
      </c>
      <c r="X130" s="2" t="s">
        <v>4366</v>
      </c>
      <c r="Y130" s="2" t="s">
        <v>4367</v>
      </c>
    </row>
    <row r="131" spans="2:25" ht="16.350000000000001" customHeight="1" thickBot="1" x14ac:dyDescent="0.3">
      <c r="B131" s="12" t="s">
        <v>1545</v>
      </c>
      <c r="C131" s="12" t="s">
        <v>1546</v>
      </c>
      <c r="K131" s="23" t="s">
        <v>806</v>
      </c>
      <c r="L131" s="23" t="s">
        <v>1786</v>
      </c>
      <c r="N131" s="2" t="s">
        <v>3741</v>
      </c>
      <c r="P131" s="5"/>
      <c r="S131" s="2" t="s">
        <v>2027</v>
      </c>
      <c r="T131" s="2" t="s">
        <v>57</v>
      </c>
      <c r="V131" s="2" t="s">
        <v>3362</v>
      </c>
      <c r="X131" s="2" t="s">
        <v>4368</v>
      </c>
      <c r="Y131" s="2" t="s">
        <v>4369</v>
      </c>
    </row>
    <row r="132" spans="2:25" ht="16.350000000000001" customHeight="1" thickBot="1" x14ac:dyDescent="0.3">
      <c r="B132" s="12" t="s">
        <v>1475</v>
      </c>
      <c r="C132" s="12" t="s">
        <v>1614</v>
      </c>
      <c r="K132" s="23" t="s">
        <v>808</v>
      </c>
      <c r="L132" s="23" t="s">
        <v>1787</v>
      </c>
      <c r="N132" s="2" t="s">
        <v>3742</v>
      </c>
      <c r="P132" s="5"/>
      <c r="S132" s="2" t="s">
        <v>2028</v>
      </c>
      <c r="T132" s="2" t="s">
        <v>58</v>
      </c>
      <c r="V132" s="2" t="s">
        <v>3363</v>
      </c>
      <c r="X132" s="2" t="s">
        <v>4370</v>
      </c>
      <c r="Y132" s="2" t="s">
        <v>4371</v>
      </c>
    </row>
    <row r="133" spans="2:25" ht="16.350000000000001" customHeight="1" thickBot="1" x14ac:dyDescent="0.3">
      <c r="B133" s="12" t="s">
        <v>1555</v>
      </c>
      <c r="C133" s="12" t="s">
        <v>1556</v>
      </c>
      <c r="K133" s="23" t="s">
        <v>810</v>
      </c>
      <c r="L133" s="23" t="s">
        <v>1788</v>
      </c>
      <c r="N133" s="2" t="s">
        <v>3743</v>
      </c>
      <c r="P133" s="5"/>
      <c r="S133" s="2" t="s">
        <v>2029</v>
      </c>
      <c r="T133" s="2" t="s">
        <v>59</v>
      </c>
      <c r="V133" s="2" t="s">
        <v>3364</v>
      </c>
      <c r="X133" s="2" t="s">
        <v>4372</v>
      </c>
      <c r="Y133" s="2" t="s">
        <v>4373</v>
      </c>
    </row>
    <row r="134" spans="2:25" ht="16.350000000000001" customHeight="1" thickBot="1" x14ac:dyDescent="0.3">
      <c r="B134" s="12" t="s">
        <v>1437</v>
      </c>
      <c r="C134" s="12" t="s">
        <v>1438</v>
      </c>
      <c r="K134" s="23" t="s">
        <v>1789</v>
      </c>
      <c r="L134" s="23" t="s">
        <v>1790</v>
      </c>
      <c r="N134" s="2" t="s">
        <v>3744</v>
      </c>
      <c r="P134" s="5"/>
      <c r="S134" s="2" t="s">
        <v>2030</v>
      </c>
      <c r="T134" s="2" t="s">
        <v>60</v>
      </c>
      <c r="V134" s="2" t="s">
        <v>3365</v>
      </c>
      <c r="X134" s="2" t="s">
        <v>2648</v>
      </c>
      <c r="Y134" s="2" t="s">
        <v>4374</v>
      </c>
    </row>
    <row r="135" spans="2:25" ht="16.350000000000001" customHeight="1" thickBot="1" x14ac:dyDescent="0.3">
      <c r="B135" s="12" t="s">
        <v>14</v>
      </c>
      <c r="C135" s="12" t="s">
        <v>1538</v>
      </c>
      <c r="K135" s="23" t="s">
        <v>1791</v>
      </c>
      <c r="L135" s="23" t="s">
        <v>1792</v>
      </c>
      <c r="N135" s="2" t="s">
        <v>3745</v>
      </c>
      <c r="P135" s="5"/>
      <c r="S135" s="2" t="s">
        <v>2127</v>
      </c>
      <c r="T135" s="2" t="s">
        <v>2128</v>
      </c>
      <c r="V135" s="2" t="s">
        <v>3366</v>
      </c>
      <c r="X135" s="2" t="s">
        <v>4375</v>
      </c>
      <c r="Y135" s="2" t="s">
        <v>4376</v>
      </c>
    </row>
    <row r="136" spans="2:25" ht="16.350000000000001" customHeight="1" thickBot="1" x14ac:dyDescent="0.3">
      <c r="B136" s="12" t="s">
        <v>1500</v>
      </c>
      <c r="C136" s="12" t="s">
        <v>1501</v>
      </c>
      <c r="K136" s="23" t="s">
        <v>814</v>
      </c>
      <c r="L136" s="23" t="s">
        <v>1793</v>
      </c>
      <c r="N136" s="2" t="s">
        <v>3746</v>
      </c>
      <c r="P136" s="5"/>
      <c r="S136" s="2" t="s">
        <v>191</v>
      </c>
      <c r="T136" s="2" t="s">
        <v>192</v>
      </c>
      <c r="V136" s="2" t="s">
        <v>3367</v>
      </c>
      <c r="X136" s="2" t="s">
        <v>4377</v>
      </c>
      <c r="Y136" s="2" t="s">
        <v>4378</v>
      </c>
    </row>
    <row r="137" spans="2:25" ht="16.350000000000001" customHeight="1" thickBot="1" x14ac:dyDescent="0.3">
      <c r="B137" s="12" t="s">
        <v>1539</v>
      </c>
      <c r="C137" s="12" t="s">
        <v>1540</v>
      </c>
      <c r="K137" s="23" t="s">
        <v>833</v>
      </c>
      <c r="L137" s="23" t="s">
        <v>1794</v>
      </c>
      <c r="N137" s="2" t="s">
        <v>3747</v>
      </c>
      <c r="P137" s="5"/>
      <c r="S137" s="2" t="s">
        <v>193</v>
      </c>
      <c r="T137" s="2" t="s">
        <v>194</v>
      </c>
      <c r="V137" s="2" t="s">
        <v>3368</v>
      </c>
      <c r="X137" s="2" t="s">
        <v>4379</v>
      </c>
      <c r="Y137" s="2" t="s">
        <v>4380</v>
      </c>
    </row>
    <row r="138" spans="2:25" ht="16.350000000000001" customHeight="1" thickBot="1" x14ac:dyDescent="0.3">
      <c r="B138" s="12" t="s">
        <v>1472</v>
      </c>
      <c r="C138" s="12" t="s">
        <v>1615</v>
      </c>
      <c r="K138" s="23" t="s">
        <v>837</v>
      </c>
      <c r="L138" s="23" t="s">
        <v>1795</v>
      </c>
      <c r="N138" s="2" t="s">
        <v>3748</v>
      </c>
      <c r="P138" s="5"/>
      <c r="S138" s="2" t="s">
        <v>195</v>
      </c>
      <c r="T138" s="2" t="s">
        <v>196</v>
      </c>
      <c r="V138" s="2" t="s">
        <v>3369</v>
      </c>
      <c r="X138" s="2" t="s">
        <v>4381</v>
      </c>
      <c r="Y138" s="2" t="s">
        <v>4382</v>
      </c>
    </row>
    <row r="139" spans="2:25" ht="16.350000000000001" customHeight="1" thickBot="1" x14ac:dyDescent="0.3">
      <c r="B139" s="12" t="s">
        <v>1476</v>
      </c>
      <c r="C139" s="12" t="s">
        <v>1477</v>
      </c>
      <c r="K139" s="23" t="s">
        <v>839</v>
      </c>
      <c r="L139" s="24" t="s">
        <v>1796</v>
      </c>
      <c r="N139" s="2" t="s">
        <v>3749</v>
      </c>
      <c r="P139" s="5"/>
      <c r="S139" s="2" t="s">
        <v>197</v>
      </c>
      <c r="T139" s="2" t="s">
        <v>198</v>
      </c>
      <c r="V139" s="2" t="s">
        <v>3370</v>
      </c>
      <c r="X139" s="2" t="s">
        <v>4383</v>
      </c>
      <c r="Y139" s="2" t="s">
        <v>4384</v>
      </c>
    </row>
    <row r="140" spans="2:25" ht="16.350000000000001" customHeight="1" thickBot="1" x14ac:dyDescent="0.3">
      <c r="B140" s="12" t="s">
        <v>1479</v>
      </c>
      <c r="C140" s="12" t="s">
        <v>1480</v>
      </c>
      <c r="K140" s="23" t="s">
        <v>841</v>
      </c>
      <c r="L140" s="23" t="s">
        <v>1797</v>
      </c>
      <c r="N140" s="2" t="s">
        <v>3750</v>
      </c>
      <c r="P140" s="5"/>
      <c r="S140" s="2" t="s">
        <v>199</v>
      </c>
      <c r="T140" s="2" t="s">
        <v>200</v>
      </c>
      <c r="V140" s="2" t="s">
        <v>3371</v>
      </c>
      <c r="X140" s="2" t="s">
        <v>4385</v>
      </c>
      <c r="Y140" s="2" t="s">
        <v>4386</v>
      </c>
    </row>
    <row r="141" spans="2:25" ht="16.350000000000001" customHeight="1" thickBot="1" x14ac:dyDescent="0.3">
      <c r="B141" s="12" t="s">
        <v>1445</v>
      </c>
      <c r="C141" s="12" t="s">
        <v>1446</v>
      </c>
      <c r="K141" s="23" t="s">
        <v>843</v>
      </c>
      <c r="L141" s="24" t="s">
        <v>1798</v>
      </c>
      <c r="N141" s="2" t="s">
        <v>3751</v>
      </c>
      <c r="P141" s="5"/>
      <c r="S141" s="2" t="s">
        <v>201</v>
      </c>
      <c r="T141" s="2" t="s">
        <v>202</v>
      </c>
      <c r="V141" s="2" t="s">
        <v>3372</v>
      </c>
      <c r="X141" s="2" t="s">
        <v>4387</v>
      </c>
      <c r="Y141" s="2" t="s">
        <v>4388</v>
      </c>
    </row>
    <row r="142" spans="2:25" ht="16.350000000000001" customHeight="1" thickBot="1" x14ac:dyDescent="0.3">
      <c r="B142" s="12" t="s">
        <v>1616</v>
      </c>
      <c r="C142" s="12" t="s">
        <v>1617</v>
      </c>
      <c r="K142" s="23" t="s">
        <v>845</v>
      </c>
      <c r="L142" s="23" t="s">
        <v>1799</v>
      </c>
      <c r="N142" s="2" t="s">
        <v>3752</v>
      </c>
      <c r="P142" s="5"/>
      <c r="S142" s="2" t="s">
        <v>203</v>
      </c>
      <c r="T142" s="2" t="s">
        <v>204</v>
      </c>
      <c r="V142" s="2" t="s">
        <v>3373</v>
      </c>
      <c r="X142" s="2" t="s">
        <v>4389</v>
      </c>
      <c r="Y142" s="2" t="s">
        <v>4390</v>
      </c>
    </row>
    <row r="143" spans="2:25" ht="16.350000000000001" customHeight="1" thickBot="1" x14ac:dyDescent="0.3">
      <c r="B143" s="12" t="s">
        <v>1493</v>
      </c>
      <c r="C143" s="12" t="s">
        <v>1494</v>
      </c>
      <c r="K143" s="23" t="s">
        <v>847</v>
      </c>
      <c r="L143" s="24" t="s">
        <v>1800</v>
      </c>
      <c r="N143" s="2" t="s">
        <v>3753</v>
      </c>
      <c r="P143" s="5"/>
      <c r="S143" s="2" t="s">
        <v>205</v>
      </c>
      <c r="T143" s="2" t="s">
        <v>206</v>
      </c>
      <c r="V143" s="2" t="s">
        <v>3374</v>
      </c>
      <c r="X143" s="2" t="s">
        <v>4391</v>
      </c>
      <c r="Y143" s="2" t="s">
        <v>4392</v>
      </c>
    </row>
    <row r="144" spans="2:25" ht="16.350000000000001" customHeight="1" thickBot="1" x14ac:dyDescent="0.3">
      <c r="B144" s="12" t="s">
        <v>1408</v>
      </c>
      <c r="C144" s="12" t="s">
        <v>1409</v>
      </c>
      <c r="K144" s="23" t="s">
        <v>852</v>
      </c>
      <c r="L144" s="24" t="s">
        <v>1801</v>
      </c>
      <c r="N144" s="2" t="s">
        <v>3754</v>
      </c>
      <c r="P144" s="5"/>
      <c r="S144" s="2" t="s">
        <v>207</v>
      </c>
      <c r="T144" s="2" t="s">
        <v>2129</v>
      </c>
      <c r="V144" s="2" t="s">
        <v>3375</v>
      </c>
      <c r="X144" s="2" t="s">
        <v>4393</v>
      </c>
      <c r="Y144" s="2" t="s">
        <v>4394</v>
      </c>
    </row>
    <row r="145" spans="2:25" ht="16.350000000000001" customHeight="1" thickBot="1" x14ac:dyDescent="0.3">
      <c r="B145" s="12" t="s">
        <v>1529</v>
      </c>
      <c r="C145" s="12" t="s">
        <v>1530</v>
      </c>
      <c r="K145" s="23" t="s">
        <v>853</v>
      </c>
      <c r="L145" s="23" t="s">
        <v>1802</v>
      </c>
      <c r="N145" s="2" t="s">
        <v>3755</v>
      </c>
      <c r="P145" s="5"/>
      <c r="S145" s="2" t="s">
        <v>2130</v>
      </c>
      <c r="T145" s="2" t="s">
        <v>2131</v>
      </c>
      <c r="V145" s="2" t="s">
        <v>3376</v>
      </c>
      <c r="X145" s="2" t="s">
        <v>4395</v>
      </c>
      <c r="Y145" s="2" t="s">
        <v>4396</v>
      </c>
    </row>
    <row r="146" spans="2:25" ht="16.350000000000001" customHeight="1" thickBot="1" x14ac:dyDescent="0.3">
      <c r="B146" s="12" t="s">
        <v>1502</v>
      </c>
      <c r="C146" s="12" t="s">
        <v>1503</v>
      </c>
      <c r="K146" s="23" t="s">
        <v>858</v>
      </c>
      <c r="L146" s="23" t="s">
        <v>1803</v>
      </c>
      <c r="N146" s="2" t="s">
        <v>3756</v>
      </c>
      <c r="P146" s="5"/>
      <c r="S146" s="2" t="s">
        <v>208</v>
      </c>
      <c r="T146" s="2" t="s">
        <v>209</v>
      </c>
      <c r="V146" s="2" t="s">
        <v>3377</v>
      </c>
      <c r="X146" s="2" t="s">
        <v>2649</v>
      </c>
      <c r="Y146" s="2" t="s">
        <v>4397</v>
      </c>
    </row>
    <row r="147" spans="2:25" ht="16.350000000000001" customHeight="1" thickBot="1" x14ac:dyDescent="0.3">
      <c r="B147" s="12" t="s">
        <v>1410</v>
      </c>
      <c r="C147" s="12" t="s">
        <v>1411</v>
      </c>
      <c r="K147" s="23" t="s">
        <v>860</v>
      </c>
      <c r="L147" s="23" t="s">
        <v>1804</v>
      </c>
      <c r="N147" s="2" t="s">
        <v>3757</v>
      </c>
      <c r="P147" s="5"/>
      <c r="S147" s="2" t="s">
        <v>210</v>
      </c>
      <c r="T147" s="2" t="s">
        <v>211</v>
      </c>
      <c r="V147" s="2" t="s">
        <v>3378</v>
      </c>
      <c r="X147" s="2" t="s">
        <v>4398</v>
      </c>
      <c r="Y147" s="2" t="s">
        <v>4399</v>
      </c>
    </row>
    <row r="148" spans="2:25" ht="16.350000000000001" customHeight="1" thickBot="1" x14ac:dyDescent="0.3">
      <c r="B148" s="12" t="s">
        <v>1490</v>
      </c>
      <c r="C148" s="12" t="s">
        <v>1491</v>
      </c>
      <c r="K148" s="23" t="s">
        <v>862</v>
      </c>
      <c r="L148" s="24" t="s">
        <v>1805</v>
      </c>
      <c r="N148" s="2" t="s">
        <v>3758</v>
      </c>
      <c r="P148" s="5"/>
      <c r="S148" s="2" t="s">
        <v>212</v>
      </c>
      <c r="T148" s="2" t="s">
        <v>2132</v>
      </c>
      <c r="V148" s="2" t="s">
        <v>3379</v>
      </c>
      <c r="X148" s="2" t="s">
        <v>4400</v>
      </c>
      <c r="Y148" s="2" t="s">
        <v>4401</v>
      </c>
    </row>
    <row r="149" spans="2:25" ht="16.350000000000001" customHeight="1" thickBot="1" x14ac:dyDescent="0.3">
      <c r="B149" s="12" t="s">
        <v>1566</v>
      </c>
      <c r="C149" s="12" t="s">
        <v>1567</v>
      </c>
      <c r="K149" s="23" t="s">
        <v>864</v>
      </c>
      <c r="L149" s="23" t="s">
        <v>1806</v>
      </c>
      <c r="N149" s="2" t="s">
        <v>3759</v>
      </c>
      <c r="P149" s="5"/>
      <c r="S149" s="2" t="s">
        <v>213</v>
      </c>
      <c r="T149" s="2" t="s">
        <v>214</v>
      </c>
      <c r="V149" s="2" t="s">
        <v>3380</v>
      </c>
      <c r="X149" s="2" t="s">
        <v>2650</v>
      </c>
      <c r="Y149" s="2" t="s">
        <v>4402</v>
      </c>
    </row>
    <row r="150" spans="2:25" ht="16.350000000000001" customHeight="1" thickBot="1" x14ac:dyDescent="0.3">
      <c r="B150" s="12" t="s">
        <v>1412</v>
      </c>
      <c r="C150" s="12" t="s">
        <v>1413</v>
      </c>
      <c r="K150" s="23" t="s">
        <v>866</v>
      </c>
      <c r="L150" s="23" t="s">
        <v>1807</v>
      </c>
      <c r="N150" s="2" t="s">
        <v>3760</v>
      </c>
      <c r="P150" s="5"/>
      <c r="S150" s="2" t="s">
        <v>215</v>
      </c>
      <c r="T150" s="2" t="s">
        <v>216</v>
      </c>
      <c r="V150" s="2" t="s">
        <v>5503</v>
      </c>
      <c r="X150" s="2" t="s">
        <v>4403</v>
      </c>
      <c r="Y150" s="2" t="s">
        <v>4404</v>
      </c>
    </row>
    <row r="151" spans="2:25" ht="16.350000000000001" customHeight="1" thickBot="1" x14ac:dyDescent="0.3">
      <c r="B151" s="12" t="s">
        <v>1447</v>
      </c>
      <c r="C151" s="12" t="s">
        <v>1448</v>
      </c>
      <c r="K151" s="23" t="s">
        <v>868</v>
      </c>
      <c r="L151" s="23" t="s">
        <v>1808</v>
      </c>
      <c r="N151" s="2" t="s">
        <v>3761</v>
      </c>
      <c r="P151" s="5"/>
      <c r="S151" s="2" t="s">
        <v>217</v>
      </c>
      <c r="T151" s="2" t="s">
        <v>218</v>
      </c>
      <c r="V151" s="2" t="s">
        <v>3381</v>
      </c>
      <c r="X151" s="2" t="s">
        <v>4405</v>
      </c>
      <c r="Y151" s="2" t="s">
        <v>4406</v>
      </c>
    </row>
    <row r="152" spans="2:25" ht="16.350000000000001" customHeight="1" thickBot="1" x14ac:dyDescent="0.3">
      <c r="B152" s="12" t="s">
        <v>1449</v>
      </c>
      <c r="C152" s="12" t="s">
        <v>1450</v>
      </c>
      <c r="K152" s="23" t="s">
        <v>870</v>
      </c>
      <c r="L152" s="23" t="s">
        <v>1809</v>
      </c>
      <c r="N152" s="2" t="s">
        <v>3762</v>
      </c>
      <c r="P152" s="5"/>
      <c r="S152" s="2" t="s">
        <v>219</v>
      </c>
      <c r="T152" s="2" t="s">
        <v>220</v>
      </c>
      <c r="V152" s="2" t="s">
        <v>3382</v>
      </c>
      <c r="X152" s="2" t="s">
        <v>2651</v>
      </c>
      <c r="Y152" s="2" t="s">
        <v>4407</v>
      </c>
    </row>
    <row r="153" spans="2:25" ht="16.350000000000001" customHeight="1" thickBot="1" x14ac:dyDescent="0.3">
      <c r="B153" s="12" t="s">
        <v>1481</v>
      </c>
      <c r="C153" s="12" t="s">
        <v>1482</v>
      </c>
      <c r="K153" s="23" t="s">
        <v>872</v>
      </c>
      <c r="L153" s="23" t="s">
        <v>1810</v>
      </c>
      <c r="N153" s="2" t="s">
        <v>3763</v>
      </c>
      <c r="P153" s="5"/>
      <c r="S153" s="2" t="s">
        <v>221</v>
      </c>
      <c r="T153" s="2" t="s">
        <v>222</v>
      </c>
      <c r="V153" s="2" t="s">
        <v>3383</v>
      </c>
      <c r="X153" s="2" t="s">
        <v>4408</v>
      </c>
      <c r="Y153" s="2" t="s">
        <v>4409</v>
      </c>
    </row>
    <row r="154" spans="2:25" ht="16.350000000000001" customHeight="1" thickBot="1" x14ac:dyDescent="0.3">
      <c r="B154" s="12" t="s">
        <v>1618</v>
      </c>
      <c r="C154" s="12" t="s">
        <v>1619</v>
      </c>
      <c r="K154" s="23" t="s">
        <v>874</v>
      </c>
      <c r="L154" s="23" t="s">
        <v>1811</v>
      </c>
      <c r="N154" s="2" t="s">
        <v>3764</v>
      </c>
      <c r="P154" s="5"/>
      <c r="S154" s="2" t="s">
        <v>223</v>
      </c>
      <c r="T154" s="2" t="s">
        <v>224</v>
      </c>
      <c r="V154" s="2" t="s">
        <v>3384</v>
      </c>
      <c r="X154" s="2" t="s">
        <v>4410</v>
      </c>
      <c r="Y154" s="2" t="s">
        <v>4411</v>
      </c>
    </row>
    <row r="155" spans="2:25" ht="16.350000000000001" customHeight="1" thickBot="1" x14ac:dyDescent="0.3">
      <c r="B155" s="12" t="s">
        <v>1620</v>
      </c>
      <c r="C155" s="12" t="s">
        <v>1621</v>
      </c>
      <c r="K155" s="23" t="s">
        <v>876</v>
      </c>
      <c r="L155" s="23" t="s">
        <v>1812</v>
      </c>
      <c r="N155" s="2" t="s">
        <v>3765</v>
      </c>
      <c r="P155" s="5"/>
      <c r="S155" s="2" t="s">
        <v>225</v>
      </c>
      <c r="T155" s="2" t="s">
        <v>226</v>
      </c>
      <c r="V155" s="2" t="s">
        <v>3385</v>
      </c>
      <c r="X155" s="2" t="s">
        <v>2652</v>
      </c>
      <c r="Y155" s="2" t="s">
        <v>4412</v>
      </c>
    </row>
    <row r="156" spans="2:25" ht="16.350000000000001" customHeight="1" thickBot="1" x14ac:dyDescent="0.3">
      <c r="B156" s="12" t="s">
        <v>1622</v>
      </c>
      <c r="C156" s="12" t="s">
        <v>1623</v>
      </c>
      <c r="K156" s="23" t="s">
        <v>878</v>
      </c>
      <c r="L156" s="23" t="s">
        <v>1813</v>
      </c>
      <c r="N156" s="2" t="s">
        <v>3766</v>
      </c>
      <c r="P156" s="5"/>
      <c r="S156" s="2" t="s">
        <v>227</v>
      </c>
      <c r="T156" s="2" t="s">
        <v>228</v>
      </c>
      <c r="V156" s="2" t="s">
        <v>3386</v>
      </c>
      <c r="X156" s="2" t="s">
        <v>2653</v>
      </c>
      <c r="Y156" s="2" t="s">
        <v>2997</v>
      </c>
    </row>
    <row r="157" spans="2:25" ht="16.350000000000001" customHeight="1" thickBot="1" x14ac:dyDescent="0.3">
      <c r="B157" s="14" t="s">
        <v>1624</v>
      </c>
      <c r="C157" s="14" t="s">
        <v>1625</v>
      </c>
      <c r="K157" s="23" t="s">
        <v>880</v>
      </c>
      <c r="L157" s="23" t="s">
        <v>1814</v>
      </c>
      <c r="N157" s="2" t="s">
        <v>3767</v>
      </c>
      <c r="P157" s="5"/>
      <c r="S157" s="2" t="s">
        <v>229</v>
      </c>
      <c r="T157" s="2" t="s">
        <v>230</v>
      </c>
      <c r="V157" s="2" t="s">
        <v>3387</v>
      </c>
      <c r="X157" s="2" t="s">
        <v>2654</v>
      </c>
      <c r="Y157" s="2" t="s">
        <v>4413</v>
      </c>
    </row>
    <row r="158" spans="2:25" ht="16.350000000000001" customHeight="1" thickBot="1" x14ac:dyDescent="0.3">
      <c r="B158" s="12">
        <v>311423</v>
      </c>
      <c r="C158" s="12" t="s">
        <v>3064</v>
      </c>
      <c r="K158" s="23" t="s">
        <v>882</v>
      </c>
      <c r="L158" s="23" t="s">
        <v>1815</v>
      </c>
      <c r="N158" s="2" t="s">
        <v>3768</v>
      </c>
      <c r="P158" s="5"/>
      <c r="S158" s="2" t="s">
        <v>231</v>
      </c>
      <c r="T158" s="2" t="s">
        <v>232</v>
      </c>
      <c r="V158" s="2" t="s">
        <v>3388</v>
      </c>
      <c r="X158" s="2" t="s">
        <v>4414</v>
      </c>
      <c r="Y158" s="2" t="s">
        <v>4415</v>
      </c>
    </row>
    <row r="159" spans="2:25" ht="16.350000000000001" customHeight="1" thickBot="1" x14ac:dyDescent="0.3">
      <c r="B159" s="12">
        <v>314110</v>
      </c>
      <c r="C159" s="12" t="s">
        <v>3065</v>
      </c>
      <c r="K159" s="23" t="s">
        <v>896</v>
      </c>
      <c r="L159" s="23" t="s">
        <v>1816</v>
      </c>
      <c r="N159" s="2" t="s">
        <v>3769</v>
      </c>
      <c r="P159" s="5"/>
      <c r="S159" s="2" t="s">
        <v>2031</v>
      </c>
      <c r="T159" s="2" t="s">
        <v>61</v>
      </c>
      <c r="V159" s="2" t="s">
        <v>3389</v>
      </c>
      <c r="X159" s="2" t="s">
        <v>2655</v>
      </c>
      <c r="Y159" s="2" t="s">
        <v>4416</v>
      </c>
    </row>
    <row r="160" spans="2:25" ht="16.350000000000001" customHeight="1" thickBot="1" x14ac:dyDescent="0.3">
      <c r="B160" s="12">
        <v>314120</v>
      </c>
      <c r="C160" s="12" t="s">
        <v>3066</v>
      </c>
      <c r="K160" s="23" t="s">
        <v>900</v>
      </c>
      <c r="L160" s="23" t="s">
        <v>1817</v>
      </c>
      <c r="N160" s="2" t="s">
        <v>3770</v>
      </c>
      <c r="P160" s="5"/>
      <c r="S160" s="2" t="s">
        <v>2032</v>
      </c>
      <c r="T160" s="2" t="s">
        <v>62</v>
      </c>
      <c r="V160" s="2" t="s">
        <v>3390</v>
      </c>
      <c r="X160" s="2" t="s">
        <v>2656</v>
      </c>
      <c r="Y160" s="2" t="s">
        <v>4417</v>
      </c>
    </row>
    <row r="161" spans="2:25" ht="16.350000000000001" customHeight="1" thickBot="1" x14ac:dyDescent="0.3">
      <c r="B161" s="12">
        <v>3152</v>
      </c>
      <c r="C161" s="12" t="s">
        <v>3067</v>
      </c>
      <c r="K161" s="23" t="s">
        <v>904</v>
      </c>
      <c r="L161" s="23" t="s">
        <v>1818</v>
      </c>
      <c r="N161" s="2" t="s">
        <v>3771</v>
      </c>
      <c r="P161" s="5"/>
      <c r="S161" s="2" t="s">
        <v>2033</v>
      </c>
      <c r="T161" s="2" t="s">
        <v>63</v>
      </c>
      <c r="V161" s="2" t="s">
        <v>3391</v>
      </c>
      <c r="X161" s="2" t="s">
        <v>4418</v>
      </c>
      <c r="Y161" s="2" t="s">
        <v>4419</v>
      </c>
    </row>
    <row r="162" spans="2:25" ht="16.350000000000001" customHeight="1" thickBot="1" x14ac:dyDescent="0.3">
      <c r="B162" s="12">
        <v>315210</v>
      </c>
      <c r="C162" s="12" t="s">
        <v>3068</v>
      </c>
      <c r="K162" s="23" t="s">
        <v>906</v>
      </c>
      <c r="L162" s="23" t="s">
        <v>1819</v>
      </c>
      <c r="N162" s="2" t="s">
        <v>3772</v>
      </c>
      <c r="P162" s="5"/>
      <c r="S162" s="2" t="s">
        <v>2034</v>
      </c>
      <c r="T162" s="2" t="s">
        <v>64</v>
      </c>
      <c r="V162" s="2" t="s">
        <v>5504</v>
      </c>
      <c r="X162" s="2" t="s">
        <v>2657</v>
      </c>
      <c r="Y162" s="2" t="s">
        <v>2998</v>
      </c>
    </row>
    <row r="163" spans="2:25" ht="16.350000000000001" customHeight="1" thickBot="1" x14ac:dyDescent="0.3">
      <c r="B163" s="12">
        <v>316210</v>
      </c>
      <c r="C163" s="12" t="s">
        <v>3069</v>
      </c>
      <c r="K163" s="23" t="s">
        <v>908</v>
      </c>
      <c r="L163" s="23" t="s">
        <v>1820</v>
      </c>
      <c r="N163" s="2" t="s">
        <v>3773</v>
      </c>
      <c r="P163" s="5"/>
      <c r="S163" s="2" t="s">
        <v>2035</v>
      </c>
      <c r="T163" s="2" t="s">
        <v>65</v>
      </c>
      <c r="V163" s="2" t="s">
        <v>3392</v>
      </c>
      <c r="X163" s="2" t="s">
        <v>2658</v>
      </c>
      <c r="Y163" s="2" t="s">
        <v>4420</v>
      </c>
    </row>
    <row r="164" spans="2:25" ht="16.350000000000001" customHeight="1" thickBot="1" x14ac:dyDescent="0.3">
      <c r="B164" s="12">
        <v>321918</v>
      </c>
      <c r="C164" s="12" t="s">
        <v>3070</v>
      </c>
      <c r="K164" s="23" t="s">
        <v>912</v>
      </c>
      <c r="L164" s="23" t="s">
        <v>1821</v>
      </c>
      <c r="N164" s="2" t="s">
        <v>3774</v>
      </c>
      <c r="P164" s="5"/>
      <c r="S164" s="2" t="s">
        <v>2133</v>
      </c>
      <c r="T164" s="2" t="s">
        <v>2134</v>
      </c>
      <c r="V164" s="2" t="s">
        <v>3393</v>
      </c>
      <c r="X164" s="2" t="s">
        <v>4421</v>
      </c>
      <c r="Y164" s="2" t="s">
        <v>4422</v>
      </c>
    </row>
    <row r="165" spans="2:25" ht="16.350000000000001" customHeight="1" thickBot="1" x14ac:dyDescent="0.3">
      <c r="B165" s="12">
        <v>321920</v>
      </c>
      <c r="C165" s="12" t="s">
        <v>3071</v>
      </c>
      <c r="K165" s="23" t="s">
        <v>916</v>
      </c>
      <c r="L165" s="24" t="s">
        <v>1822</v>
      </c>
      <c r="N165" s="2" t="s">
        <v>3775</v>
      </c>
      <c r="P165" s="5"/>
      <c r="S165" s="2" t="s">
        <v>2036</v>
      </c>
      <c r="T165" s="2" t="s">
        <v>66</v>
      </c>
      <c r="V165" s="2" t="s">
        <v>3394</v>
      </c>
      <c r="X165" s="2" t="s">
        <v>4423</v>
      </c>
      <c r="Y165" s="2" t="s">
        <v>4424</v>
      </c>
    </row>
    <row r="166" spans="2:25" ht="16.350000000000001" customHeight="1" thickBot="1" x14ac:dyDescent="0.3">
      <c r="B166" s="12">
        <v>321991</v>
      </c>
      <c r="C166" s="12" t="s">
        <v>3072</v>
      </c>
      <c r="K166" s="23" t="s">
        <v>1823</v>
      </c>
      <c r="L166" s="23" t="s">
        <v>1824</v>
      </c>
      <c r="N166" s="2" t="s">
        <v>3776</v>
      </c>
      <c r="P166" s="5"/>
      <c r="S166" s="2" t="s">
        <v>2037</v>
      </c>
      <c r="T166" s="2" t="s">
        <v>67</v>
      </c>
      <c r="V166" s="2" t="s">
        <v>3395</v>
      </c>
      <c r="X166" s="2" t="s">
        <v>4425</v>
      </c>
      <c r="Y166" s="2" t="s">
        <v>4426</v>
      </c>
    </row>
    <row r="167" spans="2:25" ht="16.350000000000001" customHeight="1" thickBot="1" x14ac:dyDescent="0.3">
      <c r="B167" s="12">
        <v>322220</v>
      </c>
      <c r="C167" s="12" t="s">
        <v>3073</v>
      </c>
      <c r="K167" s="23" t="s">
        <v>1825</v>
      </c>
      <c r="L167" s="23" t="s">
        <v>1826</v>
      </c>
      <c r="N167" s="2" t="s">
        <v>3777</v>
      </c>
      <c r="P167" s="5"/>
      <c r="S167" s="2" t="s">
        <v>2038</v>
      </c>
      <c r="T167" s="2" t="s">
        <v>68</v>
      </c>
      <c r="V167" s="2" t="s">
        <v>3396</v>
      </c>
      <c r="X167" s="2" t="s">
        <v>4427</v>
      </c>
      <c r="Y167" s="2" t="s">
        <v>4428</v>
      </c>
    </row>
    <row r="168" spans="2:25" ht="16.350000000000001" customHeight="1" thickBot="1" x14ac:dyDescent="0.3">
      <c r="B168" s="12">
        <v>322291</v>
      </c>
      <c r="C168" s="12" t="s">
        <v>3074</v>
      </c>
      <c r="K168" s="23" t="s">
        <v>924</v>
      </c>
      <c r="L168" s="23" t="s">
        <v>1827</v>
      </c>
      <c r="N168" s="2" t="s">
        <v>3778</v>
      </c>
      <c r="P168" s="5"/>
      <c r="S168" s="2" t="s">
        <v>2039</v>
      </c>
      <c r="T168" s="2" t="s">
        <v>69</v>
      </c>
      <c r="V168" s="2" t="s">
        <v>5535</v>
      </c>
      <c r="X168" s="2" t="s">
        <v>4429</v>
      </c>
      <c r="Y168" s="2" t="s">
        <v>4430</v>
      </c>
    </row>
    <row r="169" spans="2:25" ht="16.350000000000001" customHeight="1" thickBot="1" x14ac:dyDescent="0.3">
      <c r="B169" s="12">
        <v>324110</v>
      </c>
      <c r="C169" s="12" t="s">
        <v>3075</v>
      </c>
      <c r="K169" s="23" t="s">
        <v>930</v>
      </c>
      <c r="L169" s="23" t="s">
        <v>1828</v>
      </c>
      <c r="N169" s="2" t="s">
        <v>3779</v>
      </c>
      <c r="P169" s="5"/>
      <c r="S169" s="2" t="s">
        <v>233</v>
      </c>
      <c r="T169" s="2" t="s">
        <v>234</v>
      </c>
      <c r="V169" s="2" t="s">
        <v>5536</v>
      </c>
      <c r="X169" s="2" t="s">
        <v>4431</v>
      </c>
      <c r="Y169" s="2" t="s">
        <v>4432</v>
      </c>
    </row>
    <row r="170" spans="2:25" ht="16.350000000000001" customHeight="1" thickBot="1" x14ac:dyDescent="0.3">
      <c r="B170" s="12">
        <v>324191</v>
      </c>
      <c r="C170" s="12" t="s">
        <v>3076</v>
      </c>
      <c r="K170" s="23" t="s">
        <v>1829</v>
      </c>
      <c r="L170" s="23" t="s">
        <v>1830</v>
      </c>
      <c r="N170" s="2" t="s">
        <v>3780</v>
      </c>
      <c r="P170" s="5"/>
      <c r="S170" s="2" t="s">
        <v>235</v>
      </c>
      <c r="T170" s="2" t="s">
        <v>236</v>
      </c>
      <c r="V170" s="2" t="s">
        <v>5537</v>
      </c>
      <c r="X170" s="2" t="s">
        <v>4433</v>
      </c>
      <c r="Y170" s="2" t="s">
        <v>4434</v>
      </c>
    </row>
    <row r="171" spans="2:25" ht="16.350000000000001" customHeight="1" thickBot="1" x14ac:dyDescent="0.3">
      <c r="B171" s="12">
        <v>325320</v>
      </c>
      <c r="C171" s="12" t="s">
        <v>3077</v>
      </c>
      <c r="K171" s="23" t="s">
        <v>1831</v>
      </c>
      <c r="L171" s="23" t="s">
        <v>1832</v>
      </c>
      <c r="N171" s="2" t="s">
        <v>3781</v>
      </c>
      <c r="P171" s="5"/>
      <c r="S171" s="2" t="s">
        <v>237</v>
      </c>
      <c r="T171" s="2" t="s">
        <v>238</v>
      </c>
      <c r="V171" s="2" t="s">
        <v>5538</v>
      </c>
      <c r="X171" s="2" t="s">
        <v>2659</v>
      </c>
      <c r="Y171" s="2" t="s">
        <v>4435</v>
      </c>
    </row>
    <row r="172" spans="2:25" ht="16.350000000000001" customHeight="1" thickBot="1" x14ac:dyDescent="0.3">
      <c r="B172" s="12">
        <v>325412</v>
      </c>
      <c r="C172" s="12" t="s">
        <v>3078</v>
      </c>
      <c r="K172" s="23" t="s">
        <v>967</v>
      </c>
      <c r="L172" s="23" t="s">
        <v>1833</v>
      </c>
      <c r="N172" s="2" t="s">
        <v>3782</v>
      </c>
      <c r="P172" s="5"/>
      <c r="S172" s="2" t="s">
        <v>2135</v>
      </c>
      <c r="T172" s="2" t="s">
        <v>2136</v>
      </c>
      <c r="V172" s="2" t="s">
        <v>5539</v>
      </c>
      <c r="X172" s="2" t="s">
        <v>2660</v>
      </c>
      <c r="Y172" s="2" t="s">
        <v>4436</v>
      </c>
    </row>
    <row r="173" spans="2:25" ht="16.350000000000001" customHeight="1" thickBot="1" x14ac:dyDescent="0.3">
      <c r="B173" s="12">
        <v>325611</v>
      </c>
      <c r="C173" s="12" t="s">
        <v>3079</v>
      </c>
      <c r="K173" s="23" t="s">
        <v>975</v>
      </c>
      <c r="L173" s="23" t="s">
        <v>1834</v>
      </c>
      <c r="N173" s="2" t="s">
        <v>3783</v>
      </c>
      <c r="P173" s="5"/>
      <c r="S173" s="2" t="s">
        <v>239</v>
      </c>
      <c r="T173" s="2" t="s">
        <v>240</v>
      </c>
      <c r="V173" s="2" t="s">
        <v>5540</v>
      </c>
      <c r="X173" s="2" t="s">
        <v>4437</v>
      </c>
      <c r="Y173" s="2" t="s">
        <v>4438</v>
      </c>
    </row>
    <row r="174" spans="2:25" ht="16.350000000000001" customHeight="1" thickBot="1" x14ac:dyDescent="0.3">
      <c r="B174" s="12">
        <v>325612</v>
      </c>
      <c r="C174" s="12" t="s">
        <v>3080</v>
      </c>
      <c r="K174" s="23" t="s">
        <v>977</v>
      </c>
      <c r="L174" s="24" t="s">
        <v>1835</v>
      </c>
      <c r="N174" s="2" t="s">
        <v>3784</v>
      </c>
      <c r="P174" s="5"/>
      <c r="S174" s="2" t="s">
        <v>241</v>
      </c>
      <c r="T174" s="2" t="s">
        <v>242</v>
      </c>
      <c r="V174" s="2" t="s">
        <v>5541</v>
      </c>
      <c r="X174" s="2" t="s">
        <v>4439</v>
      </c>
      <c r="Y174" s="2" t="s">
        <v>4440</v>
      </c>
    </row>
    <row r="175" spans="2:25" ht="16.350000000000001" customHeight="1" thickBot="1" x14ac:dyDescent="0.3">
      <c r="B175" s="12">
        <v>325992</v>
      </c>
      <c r="C175" s="12" t="s">
        <v>3081</v>
      </c>
      <c r="K175" s="23" t="s">
        <v>979</v>
      </c>
      <c r="L175" s="24" t="s">
        <v>1836</v>
      </c>
      <c r="N175" s="2" t="s">
        <v>3785</v>
      </c>
      <c r="P175" s="5"/>
      <c r="S175" s="2" t="s">
        <v>243</v>
      </c>
      <c r="T175" s="2" t="s">
        <v>244</v>
      </c>
      <c r="V175" s="2" t="s">
        <v>3397</v>
      </c>
      <c r="X175" s="2" t="s">
        <v>4441</v>
      </c>
      <c r="Y175" s="2" t="s">
        <v>4442</v>
      </c>
    </row>
    <row r="176" spans="2:25" ht="16.350000000000001" customHeight="1" thickBot="1" x14ac:dyDescent="0.3">
      <c r="B176" s="12">
        <v>325998</v>
      </c>
      <c r="C176" s="12" t="s">
        <v>3082</v>
      </c>
      <c r="K176" s="23" t="s">
        <v>981</v>
      </c>
      <c r="L176" s="23" t="s">
        <v>1837</v>
      </c>
      <c r="N176" s="2" t="s">
        <v>3786</v>
      </c>
      <c r="P176" s="5"/>
      <c r="S176" s="2" t="s">
        <v>245</v>
      </c>
      <c r="T176" s="2" t="s">
        <v>246</v>
      </c>
      <c r="V176" s="2" t="s">
        <v>3398</v>
      </c>
      <c r="X176" s="2" t="s">
        <v>2661</v>
      </c>
      <c r="Y176" s="2" t="s">
        <v>4443</v>
      </c>
    </row>
    <row r="177" spans="2:25" ht="16.350000000000001" customHeight="1" thickBot="1" x14ac:dyDescent="0.3">
      <c r="B177" s="12" t="s">
        <v>3083</v>
      </c>
      <c r="C177" s="12" t="s">
        <v>3084</v>
      </c>
      <c r="K177" s="23" t="s">
        <v>986</v>
      </c>
      <c r="L177" s="23" t="s">
        <v>1838</v>
      </c>
      <c r="N177" s="2" t="s">
        <v>3787</v>
      </c>
      <c r="P177" s="5"/>
      <c r="S177" s="2" t="s">
        <v>247</v>
      </c>
      <c r="T177" s="2" t="s">
        <v>248</v>
      </c>
      <c r="V177" s="2" t="s">
        <v>3399</v>
      </c>
      <c r="X177" s="2" t="s">
        <v>2662</v>
      </c>
      <c r="Y177" s="2" t="s">
        <v>4444</v>
      </c>
    </row>
    <row r="178" spans="2:25" ht="16.350000000000001" customHeight="1" thickBot="1" x14ac:dyDescent="0.3">
      <c r="B178" s="12">
        <v>326199</v>
      </c>
      <c r="C178" s="12" t="s">
        <v>3085</v>
      </c>
      <c r="K178" s="23" t="s">
        <v>988</v>
      </c>
      <c r="L178" s="23" t="s">
        <v>1839</v>
      </c>
      <c r="N178" s="2" t="s">
        <v>3788</v>
      </c>
      <c r="P178" s="5"/>
      <c r="S178" s="2" t="s">
        <v>249</v>
      </c>
      <c r="T178" s="2" t="s">
        <v>250</v>
      </c>
      <c r="V178" s="2" t="s">
        <v>3400</v>
      </c>
      <c r="X178" s="2" t="s">
        <v>4445</v>
      </c>
      <c r="Y178" s="2" t="s">
        <v>4446</v>
      </c>
    </row>
    <row r="179" spans="2:25" ht="16.350000000000001" customHeight="1" thickBot="1" x14ac:dyDescent="0.3">
      <c r="B179" s="12">
        <v>326220</v>
      </c>
      <c r="C179" s="12" t="s">
        <v>3086</v>
      </c>
      <c r="K179" s="23" t="s">
        <v>990</v>
      </c>
      <c r="L179" s="24" t="s">
        <v>1840</v>
      </c>
      <c r="N179" s="2" t="s">
        <v>3789</v>
      </c>
      <c r="P179" s="5"/>
      <c r="S179" s="2" t="s">
        <v>251</v>
      </c>
      <c r="T179" s="2" t="s">
        <v>252</v>
      </c>
      <c r="V179" s="2" t="s">
        <v>3401</v>
      </c>
      <c r="X179" s="2" t="s">
        <v>4447</v>
      </c>
      <c r="Y179" s="2" t="s">
        <v>4448</v>
      </c>
    </row>
    <row r="180" spans="2:25" ht="16.350000000000001" customHeight="1" thickBot="1" x14ac:dyDescent="0.3">
      <c r="B180" s="12">
        <v>327910</v>
      </c>
      <c r="C180" s="12" t="s">
        <v>3087</v>
      </c>
      <c r="K180" s="23" t="s">
        <v>992</v>
      </c>
      <c r="L180" s="23" t="s">
        <v>1841</v>
      </c>
      <c r="N180" s="2" t="s">
        <v>3790</v>
      </c>
      <c r="P180" s="5"/>
      <c r="S180" s="2" t="s">
        <v>253</v>
      </c>
      <c r="T180" s="2" t="s">
        <v>254</v>
      </c>
      <c r="V180" s="2" t="s">
        <v>3402</v>
      </c>
      <c r="X180" s="2" t="s">
        <v>4449</v>
      </c>
      <c r="Y180" s="2" t="s">
        <v>4450</v>
      </c>
    </row>
    <row r="181" spans="2:25" ht="16.350000000000001" customHeight="1" thickBot="1" x14ac:dyDescent="0.3">
      <c r="B181" s="12" t="s">
        <v>3088</v>
      </c>
      <c r="C181" s="12" t="s">
        <v>3089</v>
      </c>
      <c r="K181" s="23" t="s">
        <v>1000</v>
      </c>
      <c r="L181" s="23" t="s">
        <v>1842</v>
      </c>
      <c r="N181" s="2" t="s">
        <v>3791</v>
      </c>
      <c r="P181" s="5"/>
      <c r="S181" s="2" t="s">
        <v>255</v>
      </c>
      <c r="T181" s="2" t="s">
        <v>256</v>
      </c>
      <c r="V181" s="2" t="s">
        <v>3403</v>
      </c>
      <c r="X181" s="2" t="s">
        <v>4451</v>
      </c>
      <c r="Y181" s="2" t="s">
        <v>4452</v>
      </c>
    </row>
    <row r="182" spans="2:25" ht="16.350000000000001" customHeight="1" thickBot="1" x14ac:dyDescent="0.3">
      <c r="B182" s="12" t="s">
        <v>3090</v>
      </c>
      <c r="C182" s="12" t="s">
        <v>3091</v>
      </c>
      <c r="K182" s="23" t="s">
        <v>1002</v>
      </c>
      <c r="L182" s="24" t="s">
        <v>1843</v>
      </c>
      <c r="N182" s="2" t="s">
        <v>3792</v>
      </c>
      <c r="P182" s="5"/>
      <c r="S182" s="2" t="s">
        <v>2040</v>
      </c>
      <c r="T182" s="2" t="s">
        <v>70</v>
      </c>
      <c r="V182" s="2" t="s">
        <v>3404</v>
      </c>
      <c r="X182" s="2" t="s">
        <v>4453</v>
      </c>
      <c r="Y182" s="2" t="s">
        <v>4454</v>
      </c>
    </row>
    <row r="183" spans="2:25" ht="16.350000000000001" customHeight="1" thickBot="1" x14ac:dyDescent="0.3">
      <c r="B183" s="12">
        <v>332216</v>
      </c>
      <c r="C183" s="12" t="s">
        <v>3092</v>
      </c>
      <c r="K183" s="23" t="s">
        <v>1004</v>
      </c>
      <c r="L183" s="23" t="s">
        <v>1844</v>
      </c>
      <c r="N183" s="2" t="s">
        <v>3793</v>
      </c>
      <c r="P183" s="5"/>
      <c r="S183" s="2" t="s">
        <v>2041</v>
      </c>
      <c r="T183" s="2" t="s">
        <v>71</v>
      </c>
      <c r="V183" s="2" t="s">
        <v>3405</v>
      </c>
      <c r="X183" s="2" t="s">
        <v>2663</v>
      </c>
      <c r="Y183" s="2" t="s">
        <v>4455</v>
      </c>
    </row>
    <row r="184" spans="2:25" ht="16.350000000000001" customHeight="1" thickBot="1" x14ac:dyDescent="0.3">
      <c r="B184" s="14">
        <v>332311</v>
      </c>
      <c r="C184" s="14" t="s">
        <v>3093</v>
      </c>
      <c r="K184" s="23" t="s">
        <v>1010</v>
      </c>
      <c r="L184" s="23" t="s">
        <v>1845</v>
      </c>
      <c r="N184" s="2" t="s">
        <v>3794</v>
      </c>
      <c r="P184" s="5"/>
      <c r="S184" s="2" t="s">
        <v>2042</v>
      </c>
      <c r="T184" s="2" t="s">
        <v>72</v>
      </c>
      <c r="V184" s="2" t="s">
        <v>3406</v>
      </c>
      <c r="X184" s="2" t="s">
        <v>2664</v>
      </c>
      <c r="Y184" s="2" t="s">
        <v>4456</v>
      </c>
    </row>
    <row r="185" spans="2:25" ht="16.350000000000001" customHeight="1" thickBot="1" x14ac:dyDescent="0.3">
      <c r="B185" s="12" t="s">
        <v>3094</v>
      </c>
      <c r="C185" s="12" t="s">
        <v>3095</v>
      </c>
      <c r="K185" s="23" t="s">
        <v>1014</v>
      </c>
      <c r="L185" s="23" t="s">
        <v>1846</v>
      </c>
      <c r="N185" s="2" t="s">
        <v>3795</v>
      </c>
      <c r="P185" s="5"/>
      <c r="S185" s="2" t="s">
        <v>2043</v>
      </c>
      <c r="T185" s="2" t="s">
        <v>73</v>
      </c>
      <c r="V185" s="2" t="s">
        <v>3407</v>
      </c>
      <c r="X185" s="2" t="s">
        <v>2665</v>
      </c>
      <c r="Y185" s="2" t="s">
        <v>4457</v>
      </c>
    </row>
    <row r="186" spans="2:25" ht="15.75" thickBot="1" x14ac:dyDescent="0.3">
      <c r="B186" s="14">
        <v>332312</v>
      </c>
      <c r="C186" s="14" t="s">
        <v>3096</v>
      </c>
      <c r="K186" s="23" t="s">
        <v>1032</v>
      </c>
      <c r="L186" s="23" t="s">
        <v>1847</v>
      </c>
      <c r="N186" s="2" t="s">
        <v>3796</v>
      </c>
      <c r="P186" s="5"/>
      <c r="S186" s="2" t="s">
        <v>2044</v>
      </c>
      <c r="T186" s="2" t="s">
        <v>74</v>
      </c>
      <c r="V186" s="2" t="s">
        <v>3408</v>
      </c>
      <c r="X186" s="2" t="s">
        <v>2666</v>
      </c>
      <c r="Y186" s="2" t="s">
        <v>4458</v>
      </c>
    </row>
    <row r="187" spans="2:25" ht="15.75" thickBot="1" x14ac:dyDescent="0.3">
      <c r="B187" s="12" t="s">
        <v>3097</v>
      </c>
      <c r="C187" s="12" t="s">
        <v>3098</v>
      </c>
      <c r="K187" s="23" t="s">
        <v>1068</v>
      </c>
      <c r="L187" s="23" t="s">
        <v>1848</v>
      </c>
      <c r="N187" s="2" t="s">
        <v>3797</v>
      </c>
      <c r="P187" s="5"/>
      <c r="S187" s="2" t="s">
        <v>2045</v>
      </c>
      <c r="T187" s="2" t="s">
        <v>75</v>
      </c>
      <c r="V187" s="2" t="s">
        <v>3409</v>
      </c>
      <c r="X187" s="2" t="s">
        <v>2667</v>
      </c>
      <c r="Y187" s="2" t="s">
        <v>4459</v>
      </c>
    </row>
    <row r="188" spans="2:25" ht="15.75" thickBot="1" x14ac:dyDescent="0.3">
      <c r="B188" s="14">
        <v>332321</v>
      </c>
      <c r="C188" s="14" t="s">
        <v>3099</v>
      </c>
      <c r="K188" s="23" t="s">
        <v>1084</v>
      </c>
      <c r="L188" s="23" t="s">
        <v>1849</v>
      </c>
      <c r="N188" s="2" t="s">
        <v>3798</v>
      </c>
      <c r="P188" s="5"/>
      <c r="S188" s="2" t="s">
        <v>2046</v>
      </c>
      <c r="T188" s="2" t="s">
        <v>76</v>
      </c>
      <c r="V188" s="2" t="s">
        <v>3410</v>
      </c>
      <c r="X188" s="2" t="s">
        <v>2668</v>
      </c>
      <c r="Y188" s="2" t="s">
        <v>4460</v>
      </c>
    </row>
    <row r="189" spans="2:25" ht="15.75" thickBot="1" x14ac:dyDescent="0.3">
      <c r="B189" s="12">
        <v>332439</v>
      </c>
      <c r="C189" s="12" t="s">
        <v>3100</v>
      </c>
      <c r="K189" s="23" t="s">
        <v>1088</v>
      </c>
      <c r="L189" s="23" t="s">
        <v>1850</v>
      </c>
      <c r="N189" s="2" t="s">
        <v>3799</v>
      </c>
      <c r="P189" s="5"/>
      <c r="S189" s="2" t="s">
        <v>2047</v>
      </c>
      <c r="T189" s="2" t="s">
        <v>77</v>
      </c>
      <c r="V189" s="2" t="s">
        <v>3411</v>
      </c>
      <c r="X189" s="2" t="s">
        <v>2669</v>
      </c>
      <c r="Y189" s="2" t="s">
        <v>4461</v>
      </c>
    </row>
    <row r="190" spans="2:25" ht="15.75" thickBot="1" x14ac:dyDescent="0.3">
      <c r="B190" s="14">
        <v>332510</v>
      </c>
      <c r="C190" s="14" t="s">
        <v>3101</v>
      </c>
      <c r="K190" s="23" t="s">
        <v>1092</v>
      </c>
      <c r="L190" s="24" t="s">
        <v>1851</v>
      </c>
      <c r="N190" s="2" t="s">
        <v>3800</v>
      </c>
      <c r="P190" s="5"/>
      <c r="S190" s="2" t="s">
        <v>2048</v>
      </c>
      <c r="T190" s="2" t="s">
        <v>78</v>
      </c>
      <c r="V190" s="2" t="s">
        <v>3412</v>
      </c>
      <c r="X190" s="2" t="s">
        <v>2670</v>
      </c>
      <c r="Y190" s="2" t="s">
        <v>4462</v>
      </c>
    </row>
    <row r="191" spans="2:25" ht="15.75" thickBot="1" x14ac:dyDescent="0.3">
      <c r="B191" s="12" t="s">
        <v>3102</v>
      </c>
      <c r="C191" s="12" t="s">
        <v>3103</v>
      </c>
      <c r="K191" s="23" t="s">
        <v>1852</v>
      </c>
      <c r="L191" s="23" t="s">
        <v>1853</v>
      </c>
      <c r="N191" s="2" t="s">
        <v>3801</v>
      </c>
      <c r="P191" s="5"/>
      <c r="S191" s="2" t="s">
        <v>2049</v>
      </c>
      <c r="T191" s="2" t="s">
        <v>79</v>
      </c>
      <c r="V191" s="2" t="s">
        <v>3413</v>
      </c>
      <c r="X191" s="2" t="s">
        <v>2671</v>
      </c>
      <c r="Y191" s="2" t="s">
        <v>4463</v>
      </c>
    </row>
    <row r="192" spans="2:25" ht="15.75" thickBot="1" x14ac:dyDescent="0.3">
      <c r="B192" s="14" t="s">
        <v>3104</v>
      </c>
      <c r="C192" s="14" t="s">
        <v>3103</v>
      </c>
      <c r="K192" s="23" t="s">
        <v>1107</v>
      </c>
      <c r="L192" s="23" t="s">
        <v>1854</v>
      </c>
      <c r="N192" s="2" t="s">
        <v>3802</v>
      </c>
      <c r="P192" s="5"/>
      <c r="S192" s="2" t="s">
        <v>2050</v>
      </c>
      <c r="T192" s="2" t="s">
        <v>80</v>
      </c>
      <c r="V192" s="2" t="s">
        <v>3414</v>
      </c>
      <c r="X192" s="2" t="s">
        <v>2672</v>
      </c>
      <c r="Y192" s="2" t="s">
        <v>4464</v>
      </c>
    </row>
    <row r="193" spans="2:25" ht="15.75" thickBot="1" x14ac:dyDescent="0.3">
      <c r="B193" s="12">
        <v>332913</v>
      </c>
      <c r="C193" s="12" t="s">
        <v>3105</v>
      </c>
      <c r="K193" s="23" t="s">
        <v>1109</v>
      </c>
      <c r="L193" s="24" t="s">
        <v>1855</v>
      </c>
      <c r="N193" s="2" t="s">
        <v>3803</v>
      </c>
      <c r="P193" s="5"/>
      <c r="S193" s="2" t="s">
        <v>2051</v>
      </c>
      <c r="T193" s="2" t="s">
        <v>81</v>
      </c>
      <c r="V193" s="2" t="s">
        <v>3415</v>
      </c>
      <c r="X193" s="2" t="s">
        <v>4465</v>
      </c>
      <c r="Y193" s="2" t="s">
        <v>4466</v>
      </c>
    </row>
    <row r="194" spans="2:25" ht="15.75" thickBot="1" x14ac:dyDescent="0.3">
      <c r="B194" s="14">
        <v>332994</v>
      </c>
      <c r="C194" s="14" t="s">
        <v>3106</v>
      </c>
      <c r="K194" s="23" t="s">
        <v>1111</v>
      </c>
      <c r="L194" s="23" t="s">
        <v>1856</v>
      </c>
      <c r="N194" s="2" t="s">
        <v>3804</v>
      </c>
      <c r="P194" s="5"/>
      <c r="S194" s="2" t="s">
        <v>2052</v>
      </c>
      <c r="T194" s="2" t="s">
        <v>82</v>
      </c>
      <c r="V194" s="2" t="s">
        <v>3416</v>
      </c>
      <c r="X194" s="2" t="s">
        <v>2673</v>
      </c>
      <c r="Y194" s="2" t="s">
        <v>4467</v>
      </c>
    </row>
    <row r="195" spans="2:25" ht="15.75" thickBot="1" x14ac:dyDescent="0.3">
      <c r="B195" s="12">
        <v>332999</v>
      </c>
      <c r="C195" s="12" t="s">
        <v>3107</v>
      </c>
      <c r="K195" s="23" t="s">
        <v>1115</v>
      </c>
      <c r="L195" s="23" t="s">
        <v>1857</v>
      </c>
      <c r="N195" s="2" t="s">
        <v>3805</v>
      </c>
      <c r="P195" s="5"/>
      <c r="S195" s="2" t="s">
        <v>2053</v>
      </c>
      <c r="T195" s="2" t="s">
        <v>83</v>
      </c>
      <c r="V195" s="2" t="s">
        <v>3417</v>
      </c>
      <c r="X195" s="2" t="s">
        <v>2674</v>
      </c>
      <c r="Y195" s="2" t="s">
        <v>4468</v>
      </c>
    </row>
    <row r="196" spans="2:25" ht="15.75" thickBot="1" x14ac:dyDescent="0.3">
      <c r="B196" s="14" t="s">
        <v>3108</v>
      </c>
      <c r="C196" s="14" t="s">
        <v>3109</v>
      </c>
      <c r="K196" s="23" t="s">
        <v>1119</v>
      </c>
      <c r="L196" s="23" t="s">
        <v>1858</v>
      </c>
      <c r="N196" s="2" t="s">
        <v>3806</v>
      </c>
      <c r="P196" s="5"/>
      <c r="S196" s="2" t="s">
        <v>2054</v>
      </c>
      <c r="T196" s="2" t="s">
        <v>84</v>
      </c>
      <c r="V196" s="2" t="s">
        <v>3418</v>
      </c>
      <c r="X196" s="2" t="s">
        <v>4469</v>
      </c>
      <c r="Y196" s="2" t="s">
        <v>4470</v>
      </c>
    </row>
    <row r="197" spans="2:25" ht="15.75" thickBot="1" x14ac:dyDescent="0.3">
      <c r="B197" s="12" t="s">
        <v>3110</v>
      </c>
      <c r="C197" s="12" t="s">
        <v>3111</v>
      </c>
      <c r="K197" s="23" t="s">
        <v>1121</v>
      </c>
      <c r="L197" s="24" t="s">
        <v>1859</v>
      </c>
      <c r="N197" s="2" t="s">
        <v>3807</v>
      </c>
      <c r="P197" s="5"/>
      <c r="S197" s="2" t="s">
        <v>2137</v>
      </c>
      <c r="T197" s="2" t="s">
        <v>2138</v>
      </c>
      <c r="V197" s="2" t="s">
        <v>3419</v>
      </c>
      <c r="X197" s="2" t="s">
        <v>4471</v>
      </c>
      <c r="Y197" s="2" t="s">
        <v>4472</v>
      </c>
    </row>
    <row r="198" spans="2:25" ht="15.75" thickBot="1" x14ac:dyDescent="0.3">
      <c r="B198" s="14" t="s">
        <v>3112</v>
      </c>
      <c r="C198" s="14" t="s">
        <v>3113</v>
      </c>
      <c r="K198" s="23" t="s">
        <v>1123</v>
      </c>
      <c r="L198" s="23" t="s">
        <v>1860</v>
      </c>
      <c r="N198" s="2" t="s">
        <v>3808</v>
      </c>
      <c r="P198" s="5"/>
      <c r="S198" s="2" t="s">
        <v>2055</v>
      </c>
      <c r="T198" s="2" t="s">
        <v>85</v>
      </c>
      <c r="V198" s="2" t="s">
        <v>3420</v>
      </c>
      <c r="X198" s="2" t="s">
        <v>2675</v>
      </c>
      <c r="Y198" s="2" t="s">
        <v>2999</v>
      </c>
    </row>
    <row r="199" spans="2:25" ht="15.75" thickBot="1" x14ac:dyDescent="0.3">
      <c r="B199" s="12">
        <v>333112</v>
      </c>
      <c r="C199" s="12" t="s">
        <v>3114</v>
      </c>
      <c r="K199" s="23" t="s">
        <v>1125</v>
      </c>
      <c r="L199" s="24" t="s">
        <v>1861</v>
      </c>
      <c r="N199" s="2" t="s">
        <v>3809</v>
      </c>
      <c r="P199" s="5"/>
      <c r="S199" s="2" t="s">
        <v>2056</v>
      </c>
      <c r="T199" s="2" t="s">
        <v>86</v>
      </c>
      <c r="V199" s="2" t="s">
        <v>3421</v>
      </c>
      <c r="X199" s="2" t="s">
        <v>2676</v>
      </c>
      <c r="Y199" s="2" t="s">
        <v>4473</v>
      </c>
    </row>
    <row r="200" spans="2:25" ht="29.25" thickBot="1" x14ac:dyDescent="0.3">
      <c r="B200" s="14">
        <v>333120</v>
      </c>
      <c r="C200" s="14" t="s">
        <v>3115</v>
      </c>
      <c r="K200" s="23" t="s">
        <v>1127</v>
      </c>
      <c r="L200" s="23" t="s">
        <v>1862</v>
      </c>
      <c r="N200" s="2" t="s">
        <v>3810</v>
      </c>
      <c r="P200" s="5"/>
      <c r="S200" s="2" t="s">
        <v>2057</v>
      </c>
      <c r="T200" s="2" t="s">
        <v>87</v>
      </c>
      <c r="V200" s="2" t="s">
        <v>3422</v>
      </c>
      <c r="X200" s="2" t="s">
        <v>2677</v>
      </c>
      <c r="Y200" s="2" t="s">
        <v>4474</v>
      </c>
    </row>
    <row r="201" spans="2:25" ht="15.75" thickBot="1" x14ac:dyDescent="0.3">
      <c r="B201" s="12">
        <v>333241</v>
      </c>
      <c r="C201" s="12" t="s">
        <v>3116</v>
      </c>
      <c r="K201" s="23" t="s">
        <v>1129</v>
      </c>
      <c r="L201" s="23" t="s">
        <v>1863</v>
      </c>
      <c r="N201" s="2" t="s">
        <v>3811</v>
      </c>
      <c r="P201" s="6"/>
      <c r="S201" s="2" t="s">
        <v>2058</v>
      </c>
      <c r="T201" s="2" t="s">
        <v>88</v>
      </c>
      <c r="V201" s="2" t="s">
        <v>3423</v>
      </c>
      <c r="X201" s="2" t="s">
        <v>2678</v>
      </c>
      <c r="Y201" s="2" t="s">
        <v>3000</v>
      </c>
    </row>
    <row r="202" spans="2:25" ht="15.75" thickBot="1" x14ac:dyDescent="0.3">
      <c r="B202" s="14">
        <v>333244</v>
      </c>
      <c r="C202" s="14" t="s">
        <v>3117</v>
      </c>
      <c r="K202" s="23" t="s">
        <v>1131</v>
      </c>
      <c r="L202" s="23" t="s">
        <v>1864</v>
      </c>
      <c r="N202" s="2" t="s">
        <v>3812</v>
      </c>
      <c r="P202" s="6"/>
      <c r="S202" s="2" t="s">
        <v>2139</v>
      </c>
      <c r="T202" s="2" t="s">
        <v>2140</v>
      </c>
      <c r="V202" s="2" t="s">
        <v>3424</v>
      </c>
      <c r="X202" s="2" t="s">
        <v>2679</v>
      </c>
      <c r="Y202" s="2" t="s">
        <v>4475</v>
      </c>
    </row>
    <row r="203" spans="2:25" ht="15.75" thickBot="1" x14ac:dyDescent="0.3">
      <c r="B203" s="12">
        <v>333314</v>
      </c>
      <c r="C203" s="12" t="s">
        <v>3118</v>
      </c>
      <c r="K203" s="23" t="s">
        <v>1133</v>
      </c>
      <c r="L203" s="23" t="s">
        <v>1865</v>
      </c>
      <c r="N203" s="2" t="s">
        <v>3813</v>
      </c>
      <c r="P203" s="5"/>
      <c r="S203" s="2" t="s">
        <v>2141</v>
      </c>
      <c r="T203" s="2" t="s">
        <v>2142</v>
      </c>
      <c r="V203" s="2" t="s">
        <v>5505</v>
      </c>
      <c r="X203" s="2" t="s">
        <v>4476</v>
      </c>
      <c r="Y203" s="2" t="s">
        <v>4477</v>
      </c>
    </row>
    <row r="204" spans="2:25" ht="15.75" thickBot="1" x14ac:dyDescent="0.3">
      <c r="B204" s="14" t="s">
        <v>3119</v>
      </c>
      <c r="C204" s="14" t="s">
        <v>3120</v>
      </c>
      <c r="K204" s="23" t="s">
        <v>1135</v>
      </c>
      <c r="L204" s="23" t="s">
        <v>1866</v>
      </c>
      <c r="N204" s="2" t="s">
        <v>3814</v>
      </c>
      <c r="P204" s="5"/>
      <c r="S204" s="2" t="s">
        <v>2059</v>
      </c>
      <c r="T204" s="2" t="s">
        <v>89</v>
      </c>
      <c r="V204" s="2" t="s">
        <v>3425</v>
      </c>
      <c r="X204" s="2" t="s">
        <v>4478</v>
      </c>
      <c r="Y204" s="2" t="s">
        <v>4479</v>
      </c>
    </row>
    <row r="205" spans="2:25" ht="15.75" thickBot="1" x14ac:dyDescent="0.3">
      <c r="B205" s="12" t="s">
        <v>3121</v>
      </c>
      <c r="C205" s="12" t="s">
        <v>3122</v>
      </c>
      <c r="K205" s="23" t="s">
        <v>1141</v>
      </c>
      <c r="L205" s="23" t="s">
        <v>1867</v>
      </c>
      <c r="N205" s="2" t="s">
        <v>3815</v>
      </c>
      <c r="P205" s="5"/>
      <c r="S205" s="2" t="s">
        <v>2060</v>
      </c>
      <c r="T205" s="2" t="s">
        <v>90</v>
      </c>
      <c r="V205" s="2" t="s">
        <v>3426</v>
      </c>
      <c r="X205" s="2" t="s">
        <v>4480</v>
      </c>
      <c r="Y205" s="2" t="s">
        <v>4481</v>
      </c>
    </row>
    <row r="206" spans="2:25" ht="15.75" thickBot="1" x14ac:dyDescent="0.3">
      <c r="B206" s="14" t="s">
        <v>3123</v>
      </c>
      <c r="C206" s="14" t="s">
        <v>3124</v>
      </c>
      <c r="K206" s="23" t="s">
        <v>1143</v>
      </c>
      <c r="L206" s="23" t="s">
        <v>1868</v>
      </c>
      <c r="N206" s="2" t="s">
        <v>3816</v>
      </c>
      <c r="P206" s="5"/>
      <c r="S206" s="2" t="s">
        <v>2061</v>
      </c>
      <c r="T206" s="2" t="s">
        <v>91</v>
      </c>
      <c r="V206" s="2" t="s">
        <v>5506</v>
      </c>
      <c r="X206" s="2" t="s">
        <v>2680</v>
      </c>
      <c r="Y206" s="2" t="s">
        <v>4482</v>
      </c>
    </row>
    <row r="207" spans="2:25" ht="15.75" thickBot="1" x14ac:dyDescent="0.3">
      <c r="B207" s="12" t="s">
        <v>3125</v>
      </c>
      <c r="C207" s="12" t="s">
        <v>3126</v>
      </c>
      <c r="K207" s="23" t="s">
        <v>1145</v>
      </c>
      <c r="L207" s="24" t="s">
        <v>1869</v>
      </c>
      <c r="N207" s="2" t="s">
        <v>3817</v>
      </c>
      <c r="P207" s="5"/>
      <c r="S207" s="2" t="s">
        <v>2062</v>
      </c>
      <c r="T207" s="2" t="s">
        <v>92</v>
      </c>
      <c r="V207" s="2" t="s">
        <v>3427</v>
      </c>
      <c r="X207" s="2" t="s">
        <v>2681</v>
      </c>
      <c r="Y207" s="2" t="s">
        <v>4483</v>
      </c>
    </row>
    <row r="208" spans="2:25" ht="15.75" thickBot="1" x14ac:dyDescent="0.3">
      <c r="B208" s="14">
        <v>333318</v>
      </c>
      <c r="C208" s="14" t="s">
        <v>3127</v>
      </c>
      <c r="K208" s="23" t="s">
        <v>1148</v>
      </c>
      <c r="L208" s="23" t="s">
        <v>1870</v>
      </c>
      <c r="N208" s="2" t="s">
        <v>3818</v>
      </c>
      <c r="P208" s="5"/>
      <c r="S208" s="2" t="s">
        <v>2063</v>
      </c>
      <c r="T208" s="2" t="s">
        <v>2505</v>
      </c>
      <c r="V208" s="2" t="s">
        <v>3428</v>
      </c>
      <c r="X208" s="2" t="s">
        <v>2682</v>
      </c>
      <c r="Y208" s="2" t="s">
        <v>4484</v>
      </c>
    </row>
    <row r="209" spans="2:25" ht="15.75" thickBot="1" x14ac:dyDescent="0.3">
      <c r="B209" s="12" t="s">
        <v>3128</v>
      </c>
      <c r="C209" s="12" t="s">
        <v>3129</v>
      </c>
      <c r="K209" s="23" t="s">
        <v>1152</v>
      </c>
      <c r="L209" s="24" t="s">
        <v>1871</v>
      </c>
      <c r="N209" s="2" t="s">
        <v>3819</v>
      </c>
      <c r="P209" s="5"/>
      <c r="S209" s="2" t="s">
        <v>2064</v>
      </c>
      <c r="T209" s="2" t="s">
        <v>93</v>
      </c>
      <c r="V209" s="2" t="s">
        <v>3429</v>
      </c>
      <c r="X209" s="2" t="s">
        <v>4485</v>
      </c>
      <c r="Y209" s="2" t="s">
        <v>4486</v>
      </c>
    </row>
    <row r="210" spans="2:25" ht="15.75" thickBot="1" x14ac:dyDescent="0.3">
      <c r="B210" s="14" t="s">
        <v>3130</v>
      </c>
      <c r="C210" s="14" t="s">
        <v>3131</v>
      </c>
      <c r="K210" s="23" t="s">
        <v>1154</v>
      </c>
      <c r="L210" s="24" t="s">
        <v>1872</v>
      </c>
      <c r="N210" s="2" t="s">
        <v>3820</v>
      </c>
      <c r="P210" s="5"/>
      <c r="S210" s="2" t="s">
        <v>2065</v>
      </c>
      <c r="T210" s="2" t="s">
        <v>94</v>
      </c>
      <c r="V210" s="2" t="s">
        <v>3430</v>
      </c>
      <c r="X210" s="2" t="s">
        <v>4487</v>
      </c>
      <c r="Y210" s="2" t="s">
        <v>4488</v>
      </c>
    </row>
    <row r="211" spans="2:25" ht="30" thickBot="1" x14ac:dyDescent="0.3">
      <c r="B211" s="12" t="s">
        <v>3132</v>
      </c>
      <c r="C211" s="12" t="s">
        <v>3133</v>
      </c>
      <c r="K211" s="23" t="s">
        <v>1156</v>
      </c>
      <c r="L211" s="23" t="s">
        <v>1873</v>
      </c>
      <c r="N211" s="2" t="s">
        <v>3821</v>
      </c>
      <c r="P211" s="5"/>
      <c r="S211" s="2" t="s">
        <v>2066</v>
      </c>
      <c r="T211" s="2" t="s">
        <v>95</v>
      </c>
      <c r="V211" s="2" t="s">
        <v>3431</v>
      </c>
      <c r="X211" s="2" t="s">
        <v>4489</v>
      </c>
      <c r="Y211" s="2" t="s">
        <v>4490</v>
      </c>
    </row>
    <row r="212" spans="2:25" ht="15.75" thickBot="1" x14ac:dyDescent="0.3">
      <c r="B212" s="14">
        <v>333415</v>
      </c>
      <c r="C212" s="14" t="s">
        <v>3134</v>
      </c>
      <c r="K212" s="23" t="s">
        <v>1177</v>
      </c>
      <c r="L212" s="24" t="s">
        <v>1874</v>
      </c>
      <c r="N212" s="2" t="s">
        <v>3822</v>
      </c>
      <c r="P212" s="5"/>
      <c r="S212" s="2" t="s">
        <v>2067</v>
      </c>
      <c r="T212" s="2" t="s">
        <v>96</v>
      </c>
      <c r="V212" s="2" t="s">
        <v>3432</v>
      </c>
      <c r="X212" s="2" t="s">
        <v>4491</v>
      </c>
      <c r="Y212" s="2" t="s">
        <v>4492</v>
      </c>
    </row>
    <row r="213" spans="2:25" ht="15.75" thickBot="1" x14ac:dyDescent="0.3">
      <c r="B213" s="12" t="s">
        <v>3135</v>
      </c>
      <c r="C213" s="12" t="s">
        <v>3136</v>
      </c>
      <c r="K213" s="23" t="s">
        <v>1179</v>
      </c>
      <c r="L213" s="23" t="s">
        <v>1875</v>
      </c>
      <c r="N213" s="2" t="s">
        <v>3823</v>
      </c>
      <c r="P213" s="5"/>
      <c r="S213" s="2" t="s">
        <v>2143</v>
      </c>
      <c r="T213" s="2" t="s">
        <v>2144</v>
      </c>
      <c r="V213" s="2" t="s">
        <v>3433</v>
      </c>
      <c r="X213" s="2" t="s">
        <v>4493</v>
      </c>
      <c r="Y213" s="2" t="s">
        <v>4494</v>
      </c>
    </row>
    <row r="214" spans="2:25" ht="15.75" thickBot="1" x14ac:dyDescent="0.3">
      <c r="B214" s="14" t="s">
        <v>3137</v>
      </c>
      <c r="C214" s="14" t="s">
        <v>3138</v>
      </c>
      <c r="K214" s="23" t="s">
        <v>1183</v>
      </c>
      <c r="L214" s="24" t="s">
        <v>1876</v>
      </c>
      <c r="N214" s="2" t="s">
        <v>3824</v>
      </c>
      <c r="P214" s="5"/>
      <c r="S214" s="2" t="s">
        <v>2145</v>
      </c>
      <c r="T214" s="2" t="s">
        <v>2146</v>
      </c>
      <c r="V214" s="2" t="s">
        <v>3434</v>
      </c>
      <c r="X214" s="2" t="s">
        <v>4495</v>
      </c>
      <c r="Y214" s="2" t="s">
        <v>4496</v>
      </c>
    </row>
    <row r="215" spans="2:25" ht="15.75" thickBot="1" x14ac:dyDescent="0.3">
      <c r="B215" s="12">
        <v>333912</v>
      </c>
      <c r="C215" s="12" t="s">
        <v>3139</v>
      </c>
      <c r="K215" s="23" t="s">
        <v>1185</v>
      </c>
      <c r="L215" s="23" t="s">
        <v>1877</v>
      </c>
      <c r="N215" s="2" t="s">
        <v>3825</v>
      </c>
      <c r="P215" s="5"/>
      <c r="S215" s="2" t="s">
        <v>2147</v>
      </c>
      <c r="T215" s="2" t="s">
        <v>2148</v>
      </c>
      <c r="V215" s="2" t="s">
        <v>3435</v>
      </c>
      <c r="X215" s="2" t="s">
        <v>4497</v>
      </c>
      <c r="Y215" s="2" t="s">
        <v>4498</v>
      </c>
    </row>
    <row r="216" spans="2:25" ht="15.75" thickBot="1" x14ac:dyDescent="0.3">
      <c r="B216" s="14">
        <v>333914</v>
      </c>
      <c r="C216" s="14" t="s">
        <v>3140</v>
      </c>
      <c r="K216" s="23" t="s">
        <v>1187</v>
      </c>
      <c r="L216" s="23" t="s">
        <v>1878</v>
      </c>
      <c r="N216" s="2" t="s">
        <v>3826</v>
      </c>
      <c r="P216" s="5"/>
      <c r="S216" s="2" t="s">
        <v>2149</v>
      </c>
      <c r="T216" s="2" t="s">
        <v>2150</v>
      </c>
      <c r="V216" s="2" t="s">
        <v>3436</v>
      </c>
      <c r="X216" s="2" t="s">
        <v>4499</v>
      </c>
      <c r="Y216" s="2" t="s">
        <v>4500</v>
      </c>
    </row>
    <row r="217" spans="2:25" ht="15.75" thickBot="1" x14ac:dyDescent="0.3">
      <c r="B217" s="12">
        <v>333921</v>
      </c>
      <c r="C217" s="12" t="s">
        <v>3141</v>
      </c>
      <c r="K217" s="23" t="s">
        <v>1191</v>
      </c>
      <c r="L217" s="23" t="s">
        <v>1879</v>
      </c>
      <c r="N217" s="2" t="s">
        <v>3827</v>
      </c>
      <c r="P217" s="5"/>
      <c r="S217" s="2" t="s">
        <v>2151</v>
      </c>
      <c r="T217" s="2" t="s">
        <v>2152</v>
      </c>
      <c r="V217" s="2" t="s">
        <v>3437</v>
      </c>
      <c r="X217" s="2" t="s">
        <v>4501</v>
      </c>
      <c r="Y217" s="2" t="s">
        <v>4502</v>
      </c>
    </row>
    <row r="218" spans="2:25" ht="15.75" thickBot="1" x14ac:dyDescent="0.3">
      <c r="B218" s="14">
        <v>333922</v>
      </c>
      <c r="C218" s="14" t="s">
        <v>3142</v>
      </c>
      <c r="K218" s="23" t="s">
        <v>1193</v>
      </c>
      <c r="L218" s="23" t="s">
        <v>1880</v>
      </c>
      <c r="N218" s="2" t="s">
        <v>3828</v>
      </c>
      <c r="P218" s="5"/>
      <c r="S218" s="2" t="s">
        <v>2153</v>
      </c>
      <c r="T218" s="2" t="s">
        <v>2154</v>
      </c>
      <c r="V218" s="2" t="s">
        <v>3438</v>
      </c>
      <c r="X218" s="2" t="s">
        <v>4503</v>
      </c>
      <c r="Y218" s="2" t="s">
        <v>4504</v>
      </c>
    </row>
    <row r="219" spans="2:25" ht="15.75" thickBot="1" x14ac:dyDescent="0.3">
      <c r="B219" s="12">
        <v>333923</v>
      </c>
      <c r="C219" s="12" t="s">
        <v>3143</v>
      </c>
      <c r="K219" s="23" t="s">
        <v>1195</v>
      </c>
      <c r="L219" s="23" t="s">
        <v>1881</v>
      </c>
      <c r="N219" s="2" t="s">
        <v>3829</v>
      </c>
      <c r="P219" s="5"/>
      <c r="S219" s="2" t="s">
        <v>2068</v>
      </c>
      <c r="T219" s="2" t="s">
        <v>97</v>
      </c>
      <c r="V219" s="2" t="s">
        <v>5507</v>
      </c>
      <c r="X219" s="2" t="s">
        <v>4505</v>
      </c>
      <c r="Y219" s="2" t="s">
        <v>4506</v>
      </c>
    </row>
    <row r="220" spans="2:25" ht="15.75" thickBot="1" x14ac:dyDescent="0.3">
      <c r="B220" s="14">
        <v>333924</v>
      </c>
      <c r="C220" s="14" t="s">
        <v>3144</v>
      </c>
      <c r="K220" s="23" t="s">
        <v>1198</v>
      </c>
      <c r="L220" s="23" t="s">
        <v>1882</v>
      </c>
      <c r="N220" s="2" t="s">
        <v>3830</v>
      </c>
      <c r="P220" s="5"/>
      <c r="S220" s="2" t="s">
        <v>2069</v>
      </c>
      <c r="T220" s="2" t="s">
        <v>98</v>
      </c>
      <c r="V220" s="2" t="s">
        <v>3439</v>
      </c>
      <c r="X220" s="2" t="s">
        <v>4507</v>
      </c>
      <c r="Y220" s="2" t="s">
        <v>4508</v>
      </c>
    </row>
    <row r="221" spans="2:25" ht="15.75" thickBot="1" x14ac:dyDescent="0.3">
      <c r="B221" s="12">
        <v>333997</v>
      </c>
      <c r="C221" s="12" t="s">
        <v>3145</v>
      </c>
      <c r="K221" s="23" t="s">
        <v>1200</v>
      </c>
      <c r="L221" s="23" t="s">
        <v>1883</v>
      </c>
      <c r="N221" s="2" t="s">
        <v>3831</v>
      </c>
      <c r="P221" s="5"/>
      <c r="S221" s="2" t="s">
        <v>2070</v>
      </c>
      <c r="T221" s="2" t="s">
        <v>99</v>
      </c>
      <c r="V221" s="2" t="s">
        <v>3440</v>
      </c>
      <c r="X221" s="2" t="s">
        <v>4509</v>
      </c>
      <c r="Y221" s="2" t="s">
        <v>4510</v>
      </c>
    </row>
    <row r="222" spans="2:25" ht="15.75" thickBot="1" x14ac:dyDescent="0.3">
      <c r="B222" s="14">
        <v>333999</v>
      </c>
      <c r="C222" s="14" t="s">
        <v>3146</v>
      </c>
      <c r="K222" s="23" t="s">
        <v>1202</v>
      </c>
      <c r="L222" s="23" t="s">
        <v>1884</v>
      </c>
      <c r="N222" s="2" t="s">
        <v>3832</v>
      </c>
      <c r="P222" s="5"/>
      <c r="S222" s="2" t="s">
        <v>2071</v>
      </c>
      <c r="T222" s="2" t="s">
        <v>100</v>
      </c>
      <c r="V222" s="2" t="s">
        <v>3441</v>
      </c>
      <c r="X222" s="2" t="s">
        <v>4511</v>
      </c>
      <c r="Y222" s="2" t="s">
        <v>4512</v>
      </c>
    </row>
    <row r="223" spans="2:25" ht="15.75" thickBot="1" x14ac:dyDescent="0.3">
      <c r="B223" s="12" t="s">
        <v>3147</v>
      </c>
      <c r="C223" s="12" t="s">
        <v>3148</v>
      </c>
      <c r="K223" s="23" t="s">
        <v>1208</v>
      </c>
      <c r="L223" s="23" t="s">
        <v>1885</v>
      </c>
      <c r="N223" s="2" t="s">
        <v>3833</v>
      </c>
      <c r="P223" s="5"/>
      <c r="S223" s="2" t="s">
        <v>2072</v>
      </c>
      <c r="T223" s="2" t="s">
        <v>101</v>
      </c>
      <c r="V223" s="2" t="s">
        <v>3442</v>
      </c>
      <c r="X223" s="2" t="s">
        <v>4513</v>
      </c>
      <c r="Y223" s="2" t="s">
        <v>4514</v>
      </c>
    </row>
    <row r="224" spans="2:25" ht="15.75" thickBot="1" x14ac:dyDescent="0.3">
      <c r="B224" s="14">
        <v>33411</v>
      </c>
      <c r="C224" s="14" t="s">
        <v>3149</v>
      </c>
      <c r="K224" s="23" t="s">
        <v>1212</v>
      </c>
      <c r="L224" s="24" t="s">
        <v>1886</v>
      </c>
      <c r="N224" s="2" t="s">
        <v>3834</v>
      </c>
      <c r="P224" s="5"/>
      <c r="S224" s="2" t="s">
        <v>2073</v>
      </c>
      <c r="T224" s="2" t="s">
        <v>102</v>
      </c>
      <c r="V224" s="2" t="s">
        <v>3443</v>
      </c>
      <c r="X224" s="2" t="s">
        <v>4515</v>
      </c>
      <c r="Y224" s="2" t="s">
        <v>4516</v>
      </c>
    </row>
    <row r="225" spans="2:25" ht="15.75" thickBot="1" x14ac:dyDescent="0.3">
      <c r="B225" s="12">
        <v>334118</v>
      </c>
      <c r="C225" s="12" t="s">
        <v>3150</v>
      </c>
      <c r="K225" s="23" t="s">
        <v>1216</v>
      </c>
      <c r="L225" s="23" t="s">
        <v>1887</v>
      </c>
      <c r="N225" s="2" t="s">
        <v>3835</v>
      </c>
      <c r="P225" s="5"/>
      <c r="S225" s="2" t="s">
        <v>2074</v>
      </c>
      <c r="T225" s="2" t="s">
        <v>2155</v>
      </c>
      <c r="V225" s="2" t="s">
        <v>3444</v>
      </c>
      <c r="X225" s="2" t="s">
        <v>4517</v>
      </c>
      <c r="Y225" s="2" t="s">
        <v>4518</v>
      </c>
    </row>
    <row r="226" spans="2:25" ht="15.75" thickBot="1" x14ac:dyDescent="0.3">
      <c r="B226" s="14">
        <v>334220</v>
      </c>
      <c r="C226" s="14" t="s">
        <v>3151</v>
      </c>
      <c r="K226" s="23" t="s">
        <v>1218</v>
      </c>
      <c r="L226" s="24" t="s">
        <v>1888</v>
      </c>
      <c r="N226" s="2" t="s">
        <v>3836</v>
      </c>
      <c r="P226" s="5"/>
      <c r="S226" s="2" t="s">
        <v>2075</v>
      </c>
      <c r="T226" s="2" t="s">
        <v>103</v>
      </c>
      <c r="V226" s="2" t="s">
        <v>3445</v>
      </c>
      <c r="X226" s="2" t="s">
        <v>4519</v>
      </c>
      <c r="Y226" s="2" t="s">
        <v>4520</v>
      </c>
    </row>
    <row r="227" spans="2:25" ht="15.75" thickBot="1" x14ac:dyDescent="0.3">
      <c r="B227" s="12">
        <v>334290</v>
      </c>
      <c r="C227" s="12" t="s">
        <v>3152</v>
      </c>
      <c r="K227" s="23" t="s">
        <v>1224</v>
      </c>
      <c r="L227" s="24" t="s">
        <v>1889</v>
      </c>
      <c r="N227" s="2" t="s">
        <v>3837</v>
      </c>
      <c r="P227" s="5"/>
      <c r="S227" s="2" t="s">
        <v>2076</v>
      </c>
      <c r="T227" s="2" t="s">
        <v>104</v>
      </c>
      <c r="V227" s="2" t="s">
        <v>3446</v>
      </c>
      <c r="X227" s="2" t="s">
        <v>4521</v>
      </c>
      <c r="Y227" s="2" t="s">
        <v>4522</v>
      </c>
    </row>
    <row r="228" spans="2:25" ht="29.25" thickBot="1" x14ac:dyDescent="0.3">
      <c r="B228" s="14" t="s">
        <v>3153</v>
      </c>
      <c r="C228" s="14" t="s">
        <v>3154</v>
      </c>
      <c r="K228" s="23" t="s">
        <v>1234</v>
      </c>
      <c r="L228" s="23" t="s">
        <v>1890</v>
      </c>
      <c r="N228" s="2" t="s">
        <v>3838</v>
      </c>
      <c r="P228" s="5"/>
      <c r="S228" s="2" t="s">
        <v>2156</v>
      </c>
      <c r="T228" s="2" t="s">
        <v>2157</v>
      </c>
      <c r="V228" s="2" t="s">
        <v>3447</v>
      </c>
      <c r="X228" s="2" t="s">
        <v>4523</v>
      </c>
      <c r="Y228" s="2" t="s">
        <v>4524</v>
      </c>
    </row>
    <row r="229" spans="2:25" ht="30" thickBot="1" x14ac:dyDescent="0.3">
      <c r="B229" s="12" t="s">
        <v>3155</v>
      </c>
      <c r="C229" s="12" t="s">
        <v>3156</v>
      </c>
      <c r="K229" s="23" t="s">
        <v>1891</v>
      </c>
      <c r="L229" s="23" t="s">
        <v>1892</v>
      </c>
      <c r="N229" s="2" t="s">
        <v>3839</v>
      </c>
      <c r="P229" s="5"/>
      <c r="S229" s="2" t="s">
        <v>2158</v>
      </c>
      <c r="T229" s="2" t="s">
        <v>2159</v>
      </c>
      <c r="V229" s="2" t="s">
        <v>3448</v>
      </c>
      <c r="X229" s="2" t="s">
        <v>4525</v>
      </c>
      <c r="Y229" s="2" t="s">
        <v>4526</v>
      </c>
    </row>
    <row r="230" spans="2:25" ht="15.75" thickBot="1" x14ac:dyDescent="0.3">
      <c r="B230" s="14">
        <v>334310</v>
      </c>
      <c r="C230" s="14" t="s">
        <v>3157</v>
      </c>
      <c r="K230" s="23" t="s">
        <v>1250</v>
      </c>
      <c r="L230" s="24" t="s">
        <v>1893</v>
      </c>
      <c r="N230" s="2" t="s">
        <v>3840</v>
      </c>
      <c r="P230" s="5"/>
      <c r="S230" s="2" t="s">
        <v>2160</v>
      </c>
      <c r="T230" s="2" t="s">
        <v>2161</v>
      </c>
      <c r="V230" s="2" t="s">
        <v>3449</v>
      </c>
      <c r="X230" s="2" t="s">
        <v>4527</v>
      </c>
      <c r="Y230" s="2" t="s">
        <v>4528</v>
      </c>
    </row>
    <row r="231" spans="2:25" ht="30" thickBot="1" x14ac:dyDescent="0.3">
      <c r="B231" s="12">
        <v>334419</v>
      </c>
      <c r="C231" s="12" t="s">
        <v>3158</v>
      </c>
      <c r="K231" s="23" t="s">
        <v>1894</v>
      </c>
      <c r="L231" s="24" t="s">
        <v>1895</v>
      </c>
      <c r="N231" s="2" t="s">
        <v>3841</v>
      </c>
      <c r="P231" s="5"/>
      <c r="S231" s="2" t="s">
        <v>2162</v>
      </c>
      <c r="T231" s="2" t="s">
        <v>2163</v>
      </c>
      <c r="V231" s="2" t="s">
        <v>3450</v>
      </c>
      <c r="X231" s="2" t="s">
        <v>4529</v>
      </c>
      <c r="Y231" s="2" t="s">
        <v>4530</v>
      </c>
    </row>
    <row r="232" spans="2:25" ht="15.75" thickBot="1" x14ac:dyDescent="0.3">
      <c r="B232" s="14">
        <v>334511</v>
      </c>
      <c r="C232" s="14" t="s">
        <v>3159</v>
      </c>
      <c r="K232" s="23" t="s">
        <v>1896</v>
      </c>
      <c r="L232" s="23" t="s">
        <v>1897</v>
      </c>
      <c r="N232" s="2" t="s">
        <v>3842</v>
      </c>
      <c r="P232" s="5"/>
      <c r="S232" s="2" t="s">
        <v>2164</v>
      </c>
      <c r="T232" s="2" t="s">
        <v>2165</v>
      </c>
      <c r="V232" s="2" t="s">
        <v>3451</v>
      </c>
      <c r="X232" s="2" t="s">
        <v>4531</v>
      </c>
      <c r="Y232" s="2" t="s">
        <v>4532</v>
      </c>
    </row>
    <row r="233" spans="2:25" ht="15.75" thickBot="1" x14ac:dyDescent="0.3">
      <c r="B233" s="12" t="s">
        <v>3160</v>
      </c>
      <c r="C233" s="12" t="s">
        <v>3161</v>
      </c>
      <c r="K233" s="23" t="s">
        <v>1898</v>
      </c>
      <c r="L233" s="23" t="s">
        <v>1899</v>
      </c>
      <c r="N233" s="2" t="s">
        <v>3843</v>
      </c>
      <c r="P233" s="5"/>
      <c r="S233" s="2" t="s">
        <v>2166</v>
      </c>
      <c r="T233" s="2" t="s">
        <v>2167</v>
      </c>
      <c r="V233" s="2" t="s">
        <v>3452</v>
      </c>
      <c r="X233" s="2" t="s">
        <v>4533</v>
      </c>
      <c r="Y233" s="2" t="s">
        <v>4534</v>
      </c>
    </row>
    <row r="234" spans="2:25" ht="29.25" thickBot="1" x14ac:dyDescent="0.3">
      <c r="B234" s="14">
        <v>334512</v>
      </c>
      <c r="C234" s="14" t="s">
        <v>3162</v>
      </c>
      <c r="K234" s="23" t="s">
        <v>1255</v>
      </c>
      <c r="L234" s="23" t="s">
        <v>1900</v>
      </c>
      <c r="N234" s="2" t="s">
        <v>3844</v>
      </c>
      <c r="P234" s="5"/>
      <c r="S234" s="2" t="s">
        <v>2168</v>
      </c>
      <c r="T234" s="2" t="s">
        <v>2169</v>
      </c>
      <c r="V234" s="2" t="s">
        <v>3453</v>
      </c>
      <c r="X234" s="2" t="s">
        <v>4535</v>
      </c>
      <c r="Y234" s="2" t="s">
        <v>4536</v>
      </c>
    </row>
    <row r="235" spans="2:25" ht="15.75" thickBot="1" x14ac:dyDescent="0.3">
      <c r="B235" s="12">
        <v>334513</v>
      </c>
      <c r="C235" s="12" t="s">
        <v>3163</v>
      </c>
      <c r="K235" s="23" t="s">
        <v>1256</v>
      </c>
      <c r="L235" s="24" t="s">
        <v>1901</v>
      </c>
      <c r="N235" s="2" t="s">
        <v>3845</v>
      </c>
      <c r="P235" s="5"/>
      <c r="S235" s="2" t="s">
        <v>2170</v>
      </c>
      <c r="T235" s="2" t="s">
        <v>2171</v>
      </c>
      <c r="V235" s="2" t="s">
        <v>3454</v>
      </c>
      <c r="X235" s="2" t="s">
        <v>4537</v>
      </c>
      <c r="Y235" s="2" t="s">
        <v>4538</v>
      </c>
    </row>
    <row r="236" spans="2:25" ht="15.75" thickBot="1" x14ac:dyDescent="0.3">
      <c r="B236" s="14">
        <v>334515</v>
      </c>
      <c r="C236" s="14" t="s">
        <v>3164</v>
      </c>
      <c r="K236" s="23" t="s">
        <v>1902</v>
      </c>
      <c r="L236" s="24" t="s">
        <v>1903</v>
      </c>
      <c r="N236" s="2" t="s">
        <v>3846</v>
      </c>
      <c r="P236" s="5"/>
      <c r="S236" s="2" t="s">
        <v>2172</v>
      </c>
      <c r="T236" s="2" t="s">
        <v>2173</v>
      </c>
      <c r="V236" s="2" t="s">
        <v>3455</v>
      </c>
      <c r="X236" s="2" t="s">
        <v>4539</v>
      </c>
      <c r="Y236" s="2" t="s">
        <v>4540</v>
      </c>
    </row>
    <row r="237" spans="2:25" ht="15.75" thickBot="1" x14ac:dyDescent="0.3">
      <c r="B237" s="12">
        <v>334516</v>
      </c>
      <c r="C237" s="12" t="s">
        <v>3165</v>
      </c>
      <c r="K237" s="23" t="s">
        <v>1904</v>
      </c>
      <c r="L237" s="24" t="s">
        <v>1905</v>
      </c>
      <c r="N237" s="2" t="s">
        <v>3847</v>
      </c>
      <c r="P237" s="5"/>
      <c r="S237" s="2" t="s">
        <v>2174</v>
      </c>
      <c r="T237" s="2" t="s">
        <v>2175</v>
      </c>
      <c r="V237" s="2" t="s">
        <v>3456</v>
      </c>
      <c r="X237" s="2" t="s">
        <v>4541</v>
      </c>
      <c r="Y237" s="2" t="s">
        <v>4542</v>
      </c>
    </row>
    <row r="238" spans="2:25" ht="29.25" thickBot="1" x14ac:dyDescent="0.3">
      <c r="B238" s="14">
        <v>334519</v>
      </c>
      <c r="C238" s="14" t="s">
        <v>3166</v>
      </c>
      <c r="K238" s="23" t="s">
        <v>1258</v>
      </c>
      <c r="L238" s="24" t="s">
        <v>1906</v>
      </c>
      <c r="N238" s="2" t="s">
        <v>3848</v>
      </c>
      <c r="P238" s="5"/>
      <c r="S238" s="2" t="s">
        <v>2176</v>
      </c>
      <c r="T238" s="2" t="s">
        <v>2177</v>
      </c>
      <c r="V238" s="2" t="s">
        <v>3457</v>
      </c>
      <c r="X238" s="2" t="s">
        <v>4543</v>
      </c>
      <c r="Y238" s="2" t="s">
        <v>4544</v>
      </c>
    </row>
    <row r="239" spans="2:25" ht="15.75" thickBot="1" x14ac:dyDescent="0.3">
      <c r="B239" s="12" t="s">
        <v>3167</v>
      </c>
      <c r="C239" s="12" t="s">
        <v>3168</v>
      </c>
      <c r="K239" s="23" t="s">
        <v>1907</v>
      </c>
      <c r="L239" s="23" t="s">
        <v>1908</v>
      </c>
      <c r="N239" s="2" t="s">
        <v>3849</v>
      </c>
      <c r="P239" s="6"/>
      <c r="S239" s="2" t="s">
        <v>2178</v>
      </c>
      <c r="T239" s="2" t="s">
        <v>2179</v>
      </c>
      <c r="V239" s="2" t="s">
        <v>3458</v>
      </c>
      <c r="X239" s="2" t="s">
        <v>4545</v>
      </c>
      <c r="Y239" s="2" t="s">
        <v>4546</v>
      </c>
    </row>
    <row r="240" spans="2:25" ht="29.25" thickBot="1" x14ac:dyDescent="0.3">
      <c r="B240" s="14">
        <v>33512</v>
      </c>
      <c r="C240" s="14" t="s">
        <v>3169</v>
      </c>
      <c r="K240" s="23" t="s">
        <v>1909</v>
      </c>
      <c r="L240" s="23" t="s">
        <v>1910</v>
      </c>
      <c r="N240" s="2" t="s">
        <v>3850</v>
      </c>
      <c r="P240" s="5"/>
      <c r="S240" s="2" t="s">
        <v>2180</v>
      </c>
      <c r="T240" s="2" t="s">
        <v>2181</v>
      </c>
      <c r="V240" s="2" t="s">
        <v>3459</v>
      </c>
      <c r="X240" s="2" t="s">
        <v>4547</v>
      </c>
      <c r="Y240" s="2" t="s">
        <v>4548</v>
      </c>
    </row>
    <row r="241" spans="2:25" ht="15.75" thickBot="1" x14ac:dyDescent="0.3">
      <c r="B241" s="12">
        <v>335220</v>
      </c>
      <c r="C241" s="12" t="s">
        <v>3170</v>
      </c>
      <c r="K241" s="23" t="s">
        <v>1911</v>
      </c>
      <c r="L241" s="24" t="s">
        <v>1912</v>
      </c>
      <c r="N241" s="2" t="s">
        <v>3851</v>
      </c>
      <c r="P241" s="5"/>
      <c r="S241" s="2" t="s">
        <v>2182</v>
      </c>
      <c r="T241" s="2" t="s">
        <v>2183</v>
      </c>
      <c r="V241" s="2" t="s">
        <v>4208</v>
      </c>
      <c r="X241" s="2" t="s">
        <v>4549</v>
      </c>
      <c r="Y241" s="2" t="s">
        <v>4550</v>
      </c>
    </row>
    <row r="242" spans="2:25" ht="15.75" thickBot="1" x14ac:dyDescent="0.3">
      <c r="B242" s="14" t="s">
        <v>3171</v>
      </c>
      <c r="C242" s="14" t="s">
        <v>3172</v>
      </c>
      <c r="K242" s="23" t="s">
        <v>1913</v>
      </c>
      <c r="L242" s="23" t="s">
        <v>1914</v>
      </c>
      <c r="N242" s="2" t="s">
        <v>3852</v>
      </c>
      <c r="P242" s="5"/>
      <c r="S242" s="2" t="s">
        <v>2184</v>
      </c>
      <c r="T242" s="2" t="s">
        <v>2185</v>
      </c>
      <c r="V242" s="2" t="s">
        <v>3460</v>
      </c>
      <c r="X242" s="2" t="s">
        <v>4551</v>
      </c>
      <c r="Y242" s="2" t="s">
        <v>4552</v>
      </c>
    </row>
    <row r="243" spans="2:25" ht="15.75" thickBot="1" x14ac:dyDescent="0.3">
      <c r="B243" s="12" t="s">
        <v>3173</v>
      </c>
      <c r="C243" s="12" t="s">
        <v>3174</v>
      </c>
      <c r="K243" s="23" t="s">
        <v>1915</v>
      </c>
      <c r="L243" s="23" t="s">
        <v>1916</v>
      </c>
      <c r="N243" s="2" t="s">
        <v>3853</v>
      </c>
      <c r="P243" s="5"/>
      <c r="S243" s="2" t="s">
        <v>2186</v>
      </c>
      <c r="T243" s="2" t="s">
        <v>2187</v>
      </c>
      <c r="V243" s="2" t="s">
        <v>3461</v>
      </c>
      <c r="X243" s="2" t="s">
        <v>4553</v>
      </c>
      <c r="Y243" s="2" t="s">
        <v>4554</v>
      </c>
    </row>
    <row r="244" spans="2:25" ht="15.75" thickBot="1" x14ac:dyDescent="0.3">
      <c r="B244" s="14">
        <v>335911</v>
      </c>
      <c r="C244" s="14" t="s">
        <v>3175</v>
      </c>
      <c r="K244" s="23" t="s">
        <v>1295</v>
      </c>
      <c r="L244" s="23" t="s">
        <v>1917</v>
      </c>
      <c r="N244" s="2" t="s">
        <v>3854</v>
      </c>
      <c r="P244" s="5"/>
      <c r="S244" s="2" t="s">
        <v>2188</v>
      </c>
      <c r="T244" s="2" t="s">
        <v>2189</v>
      </c>
      <c r="V244" s="2" t="s">
        <v>3462</v>
      </c>
      <c r="X244" s="2" t="s">
        <v>4555</v>
      </c>
      <c r="Y244" s="2" t="s">
        <v>4556</v>
      </c>
    </row>
    <row r="245" spans="2:25" ht="15.75" thickBot="1" x14ac:dyDescent="0.3">
      <c r="B245" s="12">
        <v>335999</v>
      </c>
      <c r="C245" s="12" t="s">
        <v>3176</v>
      </c>
      <c r="K245" s="23" t="s">
        <v>1918</v>
      </c>
      <c r="L245" s="23" t="s">
        <v>1919</v>
      </c>
      <c r="N245" s="2" t="s">
        <v>3855</v>
      </c>
      <c r="P245" s="5"/>
      <c r="S245" s="2" t="s">
        <v>259</v>
      </c>
      <c r="T245" s="2" t="s">
        <v>260</v>
      </c>
      <c r="V245" s="2" t="s">
        <v>3463</v>
      </c>
      <c r="X245" s="2" t="s">
        <v>4557</v>
      </c>
      <c r="Y245" s="2" t="s">
        <v>4558</v>
      </c>
    </row>
    <row r="246" spans="2:25" ht="29.25" thickBot="1" x14ac:dyDescent="0.3">
      <c r="B246" s="14">
        <v>3361</v>
      </c>
      <c r="C246" s="14" t="s">
        <v>3177</v>
      </c>
      <c r="K246" s="23" t="s">
        <v>1920</v>
      </c>
      <c r="L246" s="23" t="s">
        <v>1921</v>
      </c>
      <c r="N246" s="2" t="s">
        <v>3856</v>
      </c>
      <c r="P246" s="5"/>
      <c r="S246" s="2" t="s">
        <v>261</v>
      </c>
      <c r="T246" s="2" t="s">
        <v>262</v>
      </c>
      <c r="V246" s="2" t="s">
        <v>3464</v>
      </c>
      <c r="X246" s="2" t="s">
        <v>4559</v>
      </c>
      <c r="Y246" s="2" t="s">
        <v>4560</v>
      </c>
    </row>
    <row r="247" spans="2:25" ht="30" thickBot="1" x14ac:dyDescent="0.3">
      <c r="B247" s="12">
        <v>33611</v>
      </c>
      <c r="C247" s="12" t="s">
        <v>3178</v>
      </c>
      <c r="K247" s="23" t="s">
        <v>1922</v>
      </c>
      <c r="L247" s="23" t="s">
        <v>1923</v>
      </c>
      <c r="N247" s="2" t="s">
        <v>3857</v>
      </c>
      <c r="P247" s="5"/>
      <c r="S247" s="2" t="s">
        <v>263</v>
      </c>
      <c r="T247" s="2" t="s">
        <v>264</v>
      </c>
      <c r="V247" s="2" t="s">
        <v>3465</v>
      </c>
      <c r="X247" s="2" t="s">
        <v>4561</v>
      </c>
      <c r="Y247" s="2" t="s">
        <v>4562</v>
      </c>
    </row>
    <row r="248" spans="2:25" ht="29.25" thickBot="1" x14ac:dyDescent="0.3">
      <c r="B248" s="14" t="s">
        <v>3179</v>
      </c>
      <c r="C248" s="14" t="s">
        <v>3180</v>
      </c>
      <c r="K248" s="25"/>
      <c r="L248" s="25"/>
      <c r="N248" s="2" t="s">
        <v>3858</v>
      </c>
      <c r="P248" s="5"/>
      <c r="S248" s="2" t="s">
        <v>265</v>
      </c>
      <c r="T248" s="2" t="s">
        <v>266</v>
      </c>
      <c r="V248" s="2" t="s">
        <v>3466</v>
      </c>
      <c r="X248" s="2" t="s">
        <v>4563</v>
      </c>
      <c r="Y248" s="2" t="s">
        <v>4564</v>
      </c>
    </row>
    <row r="249" spans="2:25" ht="15.75" thickBot="1" x14ac:dyDescent="0.3">
      <c r="B249" s="12" t="s">
        <v>3181</v>
      </c>
      <c r="C249" s="12" t="s">
        <v>3182</v>
      </c>
      <c r="K249" s="25"/>
      <c r="L249" s="25"/>
      <c r="N249" s="2" t="s">
        <v>3859</v>
      </c>
      <c r="P249" s="5"/>
      <c r="S249" s="2" t="s">
        <v>267</v>
      </c>
      <c r="T249" s="2" t="s">
        <v>268</v>
      </c>
      <c r="V249" s="2" t="s">
        <v>3467</v>
      </c>
      <c r="X249" s="2" t="s">
        <v>4565</v>
      </c>
      <c r="Y249" s="2" t="s">
        <v>4566</v>
      </c>
    </row>
    <row r="250" spans="2:25" ht="15.75" thickBot="1" x14ac:dyDescent="0.3">
      <c r="B250" s="14">
        <v>336211</v>
      </c>
      <c r="C250" s="14" t="s">
        <v>3183</v>
      </c>
      <c r="K250" s="25"/>
      <c r="L250" s="25"/>
      <c r="N250" s="2" t="s">
        <v>3860</v>
      </c>
      <c r="P250" s="5"/>
      <c r="S250" s="2" t="s">
        <v>269</v>
      </c>
      <c r="T250" s="2" t="s">
        <v>270</v>
      </c>
      <c r="V250" s="2" t="s">
        <v>3468</v>
      </c>
      <c r="X250" s="2" t="s">
        <v>4567</v>
      </c>
      <c r="Y250" s="2" t="s">
        <v>4568</v>
      </c>
    </row>
    <row r="251" spans="2:25" ht="15.75" thickBot="1" x14ac:dyDescent="0.3">
      <c r="B251" s="12">
        <v>336212</v>
      </c>
      <c r="C251" s="12" t="s">
        <v>3184</v>
      </c>
      <c r="K251" s="25"/>
      <c r="L251" s="25"/>
      <c r="N251" s="2" t="s">
        <v>3861</v>
      </c>
      <c r="P251" s="5"/>
      <c r="S251" s="2" t="s">
        <v>1642</v>
      </c>
      <c r="T251" s="2" t="s">
        <v>2190</v>
      </c>
      <c r="V251" s="2" t="s">
        <v>3469</v>
      </c>
      <c r="X251" s="2" t="s">
        <v>4569</v>
      </c>
      <c r="Y251" s="2" t="s">
        <v>4570</v>
      </c>
    </row>
    <row r="252" spans="2:25" ht="15.75" thickBot="1" x14ac:dyDescent="0.3">
      <c r="B252" s="14">
        <v>336320</v>
      </c>
      <c r="C252" s="14" t="s">
        <v>3185</v>
      </c>
      <c r="K252" s="25"/>
      <c r="L252" s="25"/>
      <c r="N252" s="2" t="s">
        <v>3862</v>
      </c>
      <c r="P252" s="5"/>
      <c r="S252" s="2" t="s">
        <v>271</v>
      </c>
      <c r="T252" s="2" t="s">
        <v>272</v>
      </c>
      <c r="V252" s="2" t="s">
        <v>3470</v>
      </c>
      <c r="X252" s="2" t="s">
        <v>4571</v>
      </c>
      <c r="Y252" s="2" t="s">
        <v>4572</v>
      </c>
    </row>
    <row r="253" spans="2:25" ht="15.75" thickBot="1" x14ac:dyDescent="0.3">
      <c r="B253" s="12">
        <v>336413</v>
      </c>
      <c r="C253" s="12" t="s">
        <v>3186</v>
      </c>
      <c r="K253" s="25"/>
      <c r="L253" s="25"/>
      <c r="N253" s="2" t="s">
        <v>3863</v>
      </c>
      <c r="P253" s="5"/>
      <c r="S253" s="2" t="s">
        <v>273</v>
      </c>
      <c r="T253" s="2" t="s">
        <v>274</v>
      </c>
      <c r="V253" s="2" t="s">
        <v>3471</v>
      </c>
      <c r="X253" s="2" t="s">
        <v>4573</v>
      </c>
      <c r="Y253" s="2" t="s">
        <v>4574</v>
      </c>
    </row>
    <row r="254" spans="2:25" ht="15.75" thickBot="1" x14ac:dyDescent="0.3">
      <c r="B254" s="14">
        <v>336991</v>
      </c>
      <c r="C254" s="14" t="s">
        <v>3187</v>
      </c>
      <c r="K254" s="25"/>
      <c r="L254" s="25"/>
      <c r="N254" s="2" t="s">
        <v>3864</v>
      </c>
      <c r="P254" s="5"/>
      <c r="S254" s="2" t="s">
        <v>275</v>
      </c>
      <c r="T254" s="2" t="s">
        <v>276</v>
      </c>
      <c r="V254" s="2" t="s">
        <v>3472</v>
      </c>
      <c r="X254" s="2" t="s">
        <v>4575</v>
      </c>
      <c r="Y254" s="2" t="s">
        <v>4576</v>
      </c>
    </row>
    <row r="255" spans="2:25" ht="30" thickBot="1" x14ac:dyDescent="0.3">
      <c r="B255" s="12">
        <v>336992</v>
      </c>
      <c r="C255" s="12" t="s">
        <v>3188</v>
      </c>
      <c r="K255" s="25"/>
      <c r="L255" s="25"/>
      <c r="N255" s="2" t="s">
        <v>3865</v>
      </c>
      <c r="P255" s="5"/>
      <c r="S255" s="2" t="s">
        <v>277</v>
      </c>
      <c r="T255" s="2" t="s">
        <v>278</v>
      </c>
      <c r="V255" s="2" t="s">
        <v>5508</v>
      </c>
      <c r="X255" s="2" t="s">
        <v>4577</v>
      </c>
      <c r="Y255" s="2" t="s">
        <v>4578</v>
      </c>
    </row>
    <row r="256" spans="2:25" ht="15.75" thickBot="1" x14ac:dyDescent="0.3">
      <c r="B256" s="14">
        <v>336999</v>
      </c>
      <c r="C256" s="14" t="s">
        <v>3189</v>
      </c>
      <c r="K256" s="25"/>
      <c r="L256" s="25"/>
      <c r="N256" s="2" t="s">
        <v>3866</v>
      </c>
      <c r="P256" s="5"/>
      <c r="S256" s="2" t="s">
        <v>279</v>
      </c>
      <c r="T256" s="2" t="s">
        <v>280</v>
      </c>
      <c r="V256" s="2" t="s">
        <v>3473</v>
      </c>
      <c r="X256" s="2" t="s">
        <v>4579</v>
      </c>
      <c r="Y256" s="2" t="s">
        <v>4580</v>
      </c>
    </row>
    <row r="257" spans="2:25" ht="15.75" thickBot="1" x14ac:dyDescent="0.3">
      <c r="B257" s="12">
        <v>337215</v>
      </c>
      <c r="C257" s="12" t="s">
        <v>3190</v>
      </c>
      <c r="K257" s="25"/>
      <c r="L257" s="25"/>
      <c r="N257" s="2" t="s">
        <v>3867</v>
      </c>
      <c r="P257" s="5"/>
      <c r="S257" s="2" t="s">
        <v>281</v>
      </c>
      <c r="T257" s="2" t="s">
        <v>2191</v>
      </c>
      <c r="V257" s="2" t="s">
        <v>3474</v>
      </c>
      <c r="X257" s="2" t="s">
        <v>4581</v>
      </c>
      <c r="Y257" s="2" t="s">
        <v>4582</v>
      </c>
    </row>
    <row r="258" spans="2:25" ht="15.75" thickBot="1" x14ac:dyDescent="0.3">
      <c r="B258" s="14">
        <v>339112</v>
      </c>
      <c r="C258" s="14" t="s">
        <v>3191</v>
      </c>
      <c r="K258" s="25"/>
      <c r="L258" s="25"/>
      <c r="N258" s="2" t="s">
        <v>3868</v>
      </c>
      <c r="P258" s="5"/>
      <c r="S258" s="2" t="s">
        <v>282</v>
      </c>
      <c r="T258" s="2" t="s">
        <v>283</v>
      </c>
      <c r="V258" s="2" t="s">
        <v>3475</v>
      </c>
      <c r="X258" s="2" t="s">
        <v>4583</v>
      </c>
      <c r="Y258" s="2" t="s">
        <v>4584</v>
      </c>
    </row>
    <row r="259" spans="2:25" ht="15.75" thickBot="1" x14ac:dyDescent="0.3">
      <c r="B259" s="12" t="s">
        <v>3192</v>
      </c>
      <c r="C259" s="12" t="s">
        <v>3193</v>
      </c>
      <c r="K259" s="25"/>
      <c r="L259" s="25"/>
      <c r="N259" s="2" t="s">
        <v>3869</v>
      </c>
      <c r="P259" s="5"/>
      <c r="S259" s="2" t="s">
        <v>1652</v>
      </c>
      <c r="T259" s="2" t="s">
        <v>2192</v>
      </c>
      <c r="V259" s="2" t="s">
        <v>3476</v>
      </c>
      <c r="X259" s="2" t="s">
        <v>4585</v>
      </c>
      <c r="Y259" s="2" t="s">
        <v>4586</v>
      </c>
    </row>
    <row r="260" spans="2:25" ht="15.75" thickBot="1" x14ac:dyDescent="0.3">
      <c r="B260" s="14" t="s">
        <v>3194</v>
      </c>
      <c r="C260" s="14" t="s">
        <v>3195</v>
      </c>
      <c r="K260" s="25"/>
      <c r="L260" s="25"/>
      <c r="N260" s="2" t="s">
        <v>3870</v>
      </c>
      <c r="P260" s="5"/>
      <c r="S260" s="2" t="s">
        <v>284</v>
      </c>
      <c r="T260" s="2" t="s">
        <v>285</v>
      </c>
      <c r="V260" s="2" t="s">
        <v>3477</v>
      </c>
      <c r="X260" s="2" t="s">
        <v>4587</v>
      </c>
      <c r="Y260" s="2" t="s">
        <v>4588</v>
      </c>
    </row>
    <row r="261" spans="2:25" ht="30" thickBot="1" x14ac:dyDescent="0.3">
      <c r="B261" s="12" t="s">
        <v>3196</v>
      </c>
      <c r="C261" s="12" t="s">
        <v>3197</v>
      </c>
      <c r="K261" s="25"/>
      <c r="L261" s="25"/>
      <c r="N261" s="2" t="s">
        <v>3871</v>
      </c>
      <c r="P261" s="5"/>
      <c r="S261" s="2" t="s">
        <v>286</v>
      </c>
      <c r="T261" s="2" t="s">
        <v>2193</v>
      </c>
      <c r="V261" s="2" t="s">
        <v>3478</v>
      </c>
      <c r="X261" s="2" t="s">
        <v>4589</v>
      </c>
      <c r="Y261" s="2" t="s">
        <v>4590</v>
      </c>
    </row>
    <row r="262" spans="2:25" ht="15.75" thickBot="1" x14ac:dyDescent="0.3">
      <c r="B262" s="14">
        <v>339920</v>
      </c>
      <c r="C262" s="14" t="s">
        <v>3198</v>
      </c>
      <c r="K262" s="25"/>
      <c r="L262" s="25"/>
      <c r="N262" s="2" t="s">
        <v>3872</v>
      </c>
      <c r="P262" s="5"/>
      <c r="S262" s="2" t="s">
        <v>287</v>
      </c>
      <c r="T262" s="2" t="s">
        <v>288</v>
      </c>
      <c r="V262" s="2" t="s">
        <v>3479</v>
      </c>
      <c r="X262" s="2" t="s">
        <v>2683</v>
      </c>
      <c r="Y262" s="2" t="s">
        <v>3001</v>
      </c>
    </row>
    <row r="263" spans="2:25" ht="15.75" thickBot="1" x14ac:dyDescent="0.3">
      <c r="B263" s="12" t="s">
        <v>3199</v>
      </c>
      <c r="C263" s="12" t="s">
        <v>3200</v>
      </c>
      <c r="K263" s="25"/>
      <c r="L263" s="25"/>
      <c r="N263" s="2" t="s">
        <v>3873</v>
      </c>
      <c r="P263" s="5"/>
      <c r="S263" s="2" t="s">
        <v>289</v>
      </c>
      <c r="T263" s="2" t="s">
        <v>290</v>
      </c>
      <c r="V263" s="2" t="s">
        <v>3480</v>
      </c>
      <c r="X263" s="2" t="s">
        <v>4591</v>
      </c>
      <c r="Y263" s="2" t="s">
        <v>4592</v>
      </c>
    </row>
    <row r="264" spans="2:25" ht="15.75" thickBot="1" x14ac:dyDescent="0.3">
      <c r="B264" s="14" t="s">
        <v>3201</v>
      </c>
      <c r="C264" s="14" t="s">
        <v>3202</v>
      </c>
      <c r="K264" s="25"/>
      <c r="L264" s="25"/>
      <c r="N264" s="2" t="s">
        <v>3874</v>
      </c>
      <c r="P264" s="5"/>
      <c r="S264" s="2" t="s">
        <v>291</v>
      </c>
      <c r="T264" s="2" t="s">
        <v>292</v>
      </c>
      <c r="V264" s="2" t="s">
        <v>3481</v>
      </c>
      <c r="X264" s="2" t="s">
        <v>4593</v>
      </c>
      <c r="Y264" s="2" t="s">
        <v>4594</v>
      </c>
    </row>
    <row r="265" spans="2:25" ht="15.75" thickBot="1" x14ac:dyDescent="0.3">
      <c r="B265" s="12">
        <v>339940</v>
      </c>
      <c r="C265" s="12" t="s">
        <v>3203</v>
      </c>
      <c r="K265" s="25"/>
      <c r="L265" s="25"/>
      <c r="N265" s="2" t="s">
        <v>3875</v>
      </c>
      <c r="P265" s="5"/>
      <c r="S265" s="2" t="s">
        <v>293</v>
      </c>
      <c r="T265" s="2" t="s">
        <v>294</v>
      </c>
      <c r="V265" s="2" t="s">
        <v>3482</v>
      </c>
      <c r="X265" s="2" t="s">
        <v>4595</v>
      </c>
      <c r="Y265" s="2" t="s">
        <v>4596</v>
      </c>
    </row>
    <row r="266" spans="2:25" ht="15.75" thickBot="1" x14ac:dyDescent="0.3">
      <c r="B266" s="14">
        <v>339950</v>
      </c>
      <c r="C266" s="14" t="s">
        <v>3204</v>
      </c>
      <c r="K266" s="25"/>
      <c r="L266" s="25"/>
      <c r="N266" s="2" t="s">
        <v>3876</v>
      </c>
      <c r="P266" s="5"/>
      <c r="S266" s="2" t="s">
        <v>295</v>
      </c>
      <c r="T266" s="2" t="s">
        <v>296</v>
      </c>
      <c r="V266" s="2" t="s">
        <v>3483</v>
      </c>
      <c r="X266" s="2" t="s">
        <v>4597</v>
      </c>
      <c r="Y266" s="2" t="s">
        <v>4598</v>
      </c>
    </row>
    <row r="267" spans="2:25" ht="15.75" thickBot="1" x14ac:dyDescent="0.3">
      <c r="B267" s="12">
        <v>339994</v>
      </c>
      <c r="C267" s="12" t="s">
        <v>3205</v>
      </c>
      <c r="K267" s="25"/>
      <c r="L267" s="25"/>
      <c r="N267" s="2" t="s">
        <v>3877</v>
      </c>
      <c r="P267" s="5"/>
      <c r="S267" s="2" t="s">
        <v>297</v>
      </c>
      <c r="T267" s="2" t="s">
        <v>2194</v>
      </c>
      <c r="V267" s="2" t="s">
        <v>3484</v>
      </c>
      <c r="X267" s="2" t="s">
        <v>2684</v>
      </c>
      <c r="Y267" s="2" t="s">
        <v>4599</v>
      </c>
    </row>
    <row r="268" spans="2:25" ht="29.25" customHeight="1" thickBot="1" x14ac:dyDescent="0.3">
      <c r="B268" s="14" t="s">
        <v>3206</v>
      </c>
      <c r="C268" s="14" t="s">
        <v>3207</v>
      </c>
      <c r="K268" s="25"/>
      <c r="L268" s="25"/>
      <c r="N268" s="2" t="s">
        <v>3878</v>
      </c>
      <c r="P268" s="5"/>
      <c r="S268" s="2" t="s">
        <v>298</v>
      </c>
      <c r="T268" s="2" t="s">
        <v>299</v>
      </c>
      <c r="V268" s="2" t="s">
        <v>3485</v>
      </c>
      <c r="X268" s="2" t="s">
        <v>2685</v>
      </c>
      <c r="Y268" s="2" t="s">
        <v>4600</v>
      </c>
    </row>
    <row r="269" spans="2:25" ht="15.75" thickBot="1" x14ac:dyDescent="0.3">
      <c r="B269" s="12" t="s">
        <v>3208</v>
      </c>
      <c r="C269" s="12" t="s">
        <v>3209</v>
      </c>
      <c r="K269" s="25"/>
      <c r="L269" s="25"/>
      <c r="N269" s="2" t="s">
        <v>3879</v>
      </c>
      <c r="P269" s="5"/>
      <c r="S269" s="2" t="s">
        <v>300</v>
      </c>
      <c r="T269" s="2" t="s">
        <v>301</v>
      </c>
      <c r="V269" s="2" t="s">
        <v>3486</v>
      </c>
      <c r="X269" s="2" t="s">
        <v>4601</v>
      </c>
      <c r="Y269" s="2" t="s">
        <v>4602</v>
      </c>
    </row>
    <row r="270" spans="2:25" ht="15.75" thickBot="1" x14ac:dyDescent="0.3">
      <c r="B270" s="14" t="s">
        <v>3210</v>
      </c>
      <c r="C270" s="14" t="s">
        <v>3211</v>
      </c>
      <c r="K270" s="25"/>
      <c r="L270" s="25"/>
      <c r="N270" s="2" t="s">
        <v>3880</v>
      </c>
      <c r="P270" s="5"/>
      <c r="S270" s="2" t="s">
        <v>302</v>
      </c>
      <c r="T270" s="2" t="s">
        <v>303</v>
      </c>
      <c r="V270" s="2" t="s">
        <v>3487</v>
      </c>
      <c r="X270" s="2" t="s">
        <v>4603</v>
      </c>
      <c r="Y270" s="2" t="s">
        <v>4604</v>
      </c>
    </row>
    <row r="271" spans="2:25" ht="15.75" thickBot="1" x14ac:dyDescent="0.3">
      <c r="B271" s="12" t="s">
        <v>3212</v>
      </c>
      <c r="C271" s="12" t="s">
        <v>3213</v>
      </c>
      <c r="K271" s="25"/>
      <c r="L271" s="25"/>
      <c r="N271" s="2" t="s">
        <v>3881</v>
      </c>
      <c r="P271" s="5"/>
      <c r="S271" s="2" t="s">
        <v>304</v>
      </c>
      <c r="T271" s="2" t="s">
        <v>305</v>
      </c>
      <c r="V271" s="2" t="s">
        <v>3488</v>
      </c>
      <c r="X271" s="2" t="s">
        <v>4605</v>
      </c>
      <c r="Y271" s="2" t="s">
        <v>4606</v>
      </c>
    </row>
    <row r="272" spans="2:25" ht="15.75" thickBot="1" x14ac:dyDescent="0.3">
      <c r="B272" s="14" t="s">
        <v>3214</v>
      </c>
      <c r="C272" s="14" t="s">
        <v>3215</v>
      </c>
      <c r="K272" s="25"/>
      <c r="L272" s="25"/>
      <c r="N272" s="2" t="s">
        <v>3882</v>
      </c>
      <c r="P272" s="5"/>
      <c r="S272" s="2" t="s">
        <v>306</v>
      </c>
      <c r="T272" s="2" t="s">
        <v>307</v>
      </c>
      <c r="V272" s="2" t="s">
        <v>3489</v>
      </c>
      <c r="X272" s="2" t="s">
        <v>4607</v>
      </c>
      <c r="Y272" s="2" t="s">
        <v>4608</v>
      </c>
    </row>
    <row r="273" spans="2:25" ht="15.75" thickBot="1" x14ac:dyDescent="0.3">
      <c r="B273" s="12" t="s">
        <v>3216</v>
      </c>
      <c r="C273" s="12" t="s">
        <v>3217</v>
      </c>
      <c r="K273" s="25"/>
      <c r="L273" s="25"/>
      <c r="N273" s="2" t="s">
        <v>3883</v>
      </c>
      <c r="P273" s="5"/>
      <c r="S273" s="2" t="s">
        <v>308</v>
      </c>
      <c r="T273" s="2" t="s">
        <v>309</v>
      </c>
      <c r="V273" s="2" t="s">
        <v>3490</v>
      </c>
      <c r="X273" s="2" t="s">
        <v>4609</v>
      </c>
      <c r="Y273" s="2" t="s">
        <v>4610</v>
      </c>
    </row>
    <row r="274" spans="2:25" ht="29.25" thickBot="1" x14ac:dyDescent="0.3">
      <c r="B274" s="14" t="s">
        <v>3218</v>
      </c>
      <c r="C274" s="14" t="s">
        <v>3219</v>
      </c>
      <c r="K274" s="25"/>
      <c r="L274" s="25"/>
      <c r="N274" s="2" t="s">
        <v>3884</v>
      </c>
      <c r="P274" s="5"/>
      <c r="S274" s="2" t="s">
        <v>310</v>
      </c>
      <c r="T274" s="2" t="s">
        <v>2195</v>
      </c>
      <c r="V274" s="2" t="s">
        <v>3491</v>
      </c>
      <c r="X274" s="2" t="s">
        <v>4611</v>
      </c>
      <c r="Y274" s="2" t="s">
        <v>4612</v>
      </c>
    </row>
    <row r="275" spans="2:25" ht="30" thickBot="1" x14ac:dyDescent="0.3">
      <c r="B275" s="12">
        <v>541420</v>
      </c>
      <c r="C275" s="12" t="s">
        <v>3220</v>
      </c>
      <c r="K275" s="25"/>
      <c r="L275" s="25"/>
      <c r="N275" s="2" t="s">
        <v>3885</v>
      </c>
      <c r="P275" s="5"/>
      <c r="S275" s="2" t="s">
        <v>311</v>
      </c>
      <c r="T275" s="2" t="s">
        <v>2196</v>
      </c>
      <c r="V275" s="2" t="s">
        <v>3492</v>
      </c>
      <c r="X275" s="2" t="s">
        <v>4613</v>
      </c>
      <c r="Y275" s="2" t="s">
        <v>4614</v>
      </c>
    </row>
    <row r="276" spans="2:25" ht="15.75" thickBot="1" x14ac:dyDescent="0.3">
      <c r="B276" s="14" t="s">
        <v>3221</v>
      </c>
      <c r="C276" s="14" t="s">
        <v>3222</v>
      </c>
      <c r="K276" s="25"/>
      <c r="L276" s="25"/>
      <c r="N276" s="2" t="s">
        <v>3886</v>
      </c>
      <c r="P276" s="5"/>
      <c r="S276" s="2" t="s">
        <v>312</v>
      </c>
      <c r="T276" s="2" t="s">
        <v>313</v>
      </c>
      <c r="V276" s="2" t="s">
        <v>3493</v>
      </c>
      <c r="X276" s="2" t="s">
        <v>4615</v>
      </c>
      <c r="Y276" s="2" t="s">
        <v>4616</v>
      </c>
    </row>
    <row r="277" spans="2:25" ht="30" thickBot="1" x14ac:dyDescent="0.3">
      <c r="B277" s="12" t="s">
        <v>3223</v>
      </c>
      <c r="C277" s="12" t="s">
        <v>3224</v>
      </c>
      <c r="K277" s="25"/>
      <c r="L277" s="25"/>
      <c r="N277" s="2" t="s">
        <v>3887</v>
      </c>
      <c r="P277" s="5"/>
      <c r="S277" s="2" t="s">
        <v>314</v>
      </c>
      <c r="T277" s="2" t="s">
        <v>315</v>
      </c>
      <c r="V277" s="2" t="s">
        <v>3494</v>
      </c>
      <c r="X277" s="2" t="s">
        <v>4617</v>
      </c>
      <c r="Y277" s="2" t="s">
        <v>4618</v>
      </c>
    </row>
    <row r="278" spans="2:25" ht="29.25" thickBot="1" x14ac:dyDescent="0.3">
      <c r="B278" s="14" t="s">
        <v>3225</v>
      </c>
      <c r="C278" s="14" t="s">
        <v>3226</v>
      </c>
      <c r="K278" s="25"/>
      <c r="L278" s="25"/>
      <c r="N278" s="2" t="s">
        <v>3888</v>
      </c>
      <c r="P278" s="5"/>
      <c r="S278" s="2" t="s">
        <v>316</v>
      </c>
      <c r="T278" s="2" t="s">
        <v>317</v>
      </c>
      <c r="V278" s="2" t="s">
        <v>3495</v>
      </c>
      <c r="X278" s="2" t="s">
        <v>4619</v>
      </c>
      <c r="Y278" s="2" t="s">
        <v>4620</v>
      </c>
    </row>
    <row r="279" spans="2:25" ht="15.75" thickBot="1" x14ac:dyDescent="0.3">
      <c r="B279" s="12">
        <v>541990</v>
      </c>
      <c r="C279" s="12" t="s">
        <v>3227</v>
      </c>
      <c r="K279" s="25"/>
      <c r="L279" s="25"/>
      <c r="N279" s="2" t="s">
        <v>3889</v>
      </c>
      <c r="P279" s="5"/>
      <c r="S279" s="2" t="s">
        <v>318</v>
      </c>
      <c r="T279" s="2" t="s">
        <v>319</v>
      </c>
      <c r="V279" s="2" t="s">
        <v>3496</v>
      </c>
      <c r="X279" s="2" t="s">
        <v>4621</v>
      </c>
      <c r="Y279" s="2" t="s">
        <v>4622</v>
      </c>
    </row>
    <row r="280" spans="2:25" ht="15.75" thickBot="1" x14ac:dyDescent="0.3">
      <c r="B280" s="14">
        <v>561110</v>
      </c>
      <c r="C280" s="14" t="s">
        <v>3228</v>
      </c>
      <c r="K280" s="25"/>
      <c r="L280" s="25"/>
      <c r="N280" s="2" t="s">
        <v>3890</v>
      </c>
      <c r="P280" s="5"/>
      <c r="S280" s="2" t="s">
        <v>320</v>
      </c>
      <c r="T280" s="2" t="s">
        <v>321</v>
      </c>
      <c r="V280" s="2" t="s">
        <v>3497</v>
      </c>
      <c r="X280" s="2" t="s">
        <v>4623</v>
      </c>
      <c r="Y280" s="2" t="s">
        <v>4624</v>
      </c>
    </row>
    <row r="281" spans="2:25" ht="15.75" thickBot="1" x14ac:dyDescent="0.3">
      <c r="B281" s="12" t="s">
        <v>3229</v>
      </c>
      <c r="C281" s="12" t="s">
        <v>1530</v>
      </c>
      <c r="K281" s="25"/>
      <c r="L281" s="25"/>
      <c r="N281" s="2" t="s">
        <v>3891</v>
      </c>
      <c r="P281" s="5"/>
      <c r="S281" s="2" t="s">
        <v>322</v>
      </c>
      <c r="T281" s="2" t="s">
        <v>323</v>
      </c>
      <c r="V281" s="2" t="s">
        <v>3498</v>
      </c>
      <c r="X281" s="2" t="s">
        <v>2686</v>
      </c>
      <c r="Y281" s="2" t="s">
        <v>4625</v>
      </c>
    </row>
    <row r="282" spans="2:25" ht="15.75" thickBot="1" x14ac:dyDescent="0.3">
      <c r="B282" s="14">
        <v>561320</v>
      </c>
      <c r="C282" s="14" t="s">
        <v>4182</v>
      </c>
      <c r="K282" s="25"/>
      <c r="L282" s="25"/>
      <c r="N282" s="2" t="s">
        <v>3892</v>
      </c>
      <c r="P282" s="5"/>
      <c r="S282" s="2" t="s">
        <v>324</v>
      </c>
      <c r="T282" s="2" t="s">
        <v>325</v>
      </c>
      <c r="V282" s="2" t="s">
        <v>3499</v>
      </c>
      <c r="X282" s="2" t="s">
        <v>2687</v>
      </c>
      <c r="Y282" s="2" t="s">
        <v>4626</v>
      </c>
    </row>
    <row r="283" spans="2:25" ht="15.75" thickBot="1" x14ac:dyDescent="0.3">
      <c r="B283" s="12" t="s">
        <v>4183</v>
      </c>
      <c r="C283" s="12" t="s">
        <v>4184</v>
      </c>
      <c r="K283" s="25"/>
      <c r="L283" s="25"/>
      <c r="N283" s="2" t="s">
        <v>3893</v>
      </c>
      <c r="P283" s="5"/>
      <c r="S283" s="2" t="s">
        <v>326</v>
      </c>
      <c r="T283" s="2" t="s">
        <v>327</v>
      </c>
      <c r="V283" s="2" t="s">
        <v>3500</v>
      </c>
      <c r="X283" s="2" t="s">
        <v>2688</v>
      </c>
      <c r="Y283" s="2" t="s">
        <v>4627</v>
      </c>
    </row>
    <row r="284" spans="2:25" ht="15.75" thickBot="1" x14ac:dyDescent="0.3">
      <c r="B284" s="14" t="s">
        <v>4185</v>
      </c>
      <c r="C284" s="14" t="s">
        <v>4186</v>
      </c>
      <c r="K284" s="25"/>
      <c r="L284" s="25"/>
      <c r="N284" s="2" t="s">
        <v>3894</v>
      </c>
      <c r="P284" s="5"/>
      <c r="S284" s="2" t="s">
        <v>328</v>
      </c>
      <c r="T284" s="2" t="s">
        <v>329</v>
      </c>
      <c r="V284" s="2" t="s">
        <v>3501</v>
      </c>
      <c r="X284" s="2" t="s">
        <v>2689</v>
      </c>
      <c r="Y284" s="2" t="s">
        <v>4628</v>
      </c>
    </row>
    <row r="285" spans="2:25" ht="15.75" thickBot="1" x14ac:dyDescent="0.3">
      <c r="B285" s="12" t="s">
        <v>4187</v>
      </c>
      <c r="C285" s="12" t="s">
        <v>4188</v>
      </c>
      <c r="K285" s="25"/>
      <c r="L285" s="25"/>
      <c r="N285" s="2" t="s">
        <v>3895</v>
      </c>
      <c r="P285" s="5"/>
      <c r="S285" s="2" t="s">
        <v>330</v>
      </c>
      <c r="T285" s="2" t="s">
        <v>331</v>
      </c>
      <c r="V285" s="2" t="s">
        <v>5509</v>
      </c>
      <c r="X285" s="2" t="s">
        <v>2690</v>
      </c>
      <c r="Y285" s="2" t="s">
        <v>4629</v>
      </c>
    </row>
    <row r="286" spans="2:25" ht="15.75" thickBot="1" x14ac:dyDescent="0.3">
      <c r="B286" s="14" t="s">
        <v>4189</v>
      </c>
      <c r="C286" s="14" t="s">
        <v>4190</v>
      </c>
      <c r="K286" s="25"/>
      <c r="L286" s="25"/>
      <c r="N286" s="2" t="s">
        <v>3896</v>
      </c>
      <c r="P286" s="5"/>
      <c r="S286" s="2" t="s">
        <v>332</v>
      </c>
      <c r="T286" s="2" t="s">
        <v>333</v>
      </c>
      <c r="V286" s="2" t="s">
        <v>5510</v>
      </c>
      <c r="X286" s="2" t="s">
        <v>2691</v>
      </c>
      <c r="Y286" s="2" t="s">
        <v>4630</v>
      </c>
    </row>
    <row r="287" spans="2:25" ht="15.75" thickBot="1" x14ac:dyDescent="0.3">
      <c r="B287" s="12" t="s">
        <v>4191</v>
      </c>
      <c r="C287" s="12" t="s">
        <v>4192</v>
      </c>
      <c r="K287" s="25"/>
      <c r="L287" s="25"/>
      <c r="N287" s="2" t="s">
        <v>3897</v>
      </c>
      <c r="P287" s="5"/>
      <c r="S287" s="2" t="s">
        <v>334</v>
      </c>
      <c r="T287" s="2" t="s">
        <v>335</v>
      </c>
      <c r="V287" s="2" t="s">
        <v>3502</v>
      </c>
      <c r="X287" s="2" t="s">
        <v>4631</v>
      </c>
      <c r="Y287" s="2" t="s">
        <v>4632</v>
      </c>
    </row>
    <row r="288" spans="2:25" ht="15.75" thickBot="1" x14ac:dyDescent="0.3">
      <c r="B288" s="14">
        <v>492210</v>
      </c>
      <c r="C288" s="14" t="s">
        <v>4193</v>
      </c>
      <c r="K288" s="25"/>
      <c r="L288" s="25"/>
      <c r="N288" s="2" t="s">
        <v>3898</v>
      </c>
      <c r="P288" s="5"/>
      <c r="S288" s="2" t="s">
        <v>336</v>
      </c>
      <c r="T288" s="2" t="s">
        <v>337</v>
      </c>
      <c r="V288" s="2" t="s">
        <v>3503</v>
      </c>
      <c r="X288" s="2" t="s">
        <v>4633</v>
      </c>
      <c r="Y288" s="2" t="s">
        <v>4634</v>
      </c>
    </row>
    <row r="289" spans="11:25" ht="15.75" thickBot="1" x14ac:dyDescent="0.3">
      <c r="K289" s="25"/>
      <c r="L289" s="25"/>
      <c r="N289" s="2" t="s">
        <v>3899</v>
      </c>
      <c r="P289" s="5"/>
      <c r="S289" s="2" t="s">
        <v>338</v>
      </c>
      <c r="T289" s="2" t="s">
        <v>339</v>
      </c>
      <c r="V289" s="2" t="s">
        <v>3504</v>
      </c>
      <c r="X289" s="2" t="s">
        <v>2692</v>
      </c>
      <c r="Y289" s="2" t="s">
        <v>3002</v>
      </c>
    </row>
    <row r="290" spans="11:25" ht="15.75" thickBot="1" x14ac:dyDescent="0.3">
      <c r="K290" s="25"/>
      <c r="L290" s="25"/>
      <c r="N290" s="2" t="s">
        <v>3900</v>
      </c>
      <c r="P290" s="5"/>
      <c r="S290" s="2" t="s">
        <v>340</v>
      </c>
      <c r="T290" s="2" t="s">
        <v>341</v>
      </c>
      <c r="V290" s="2" t="s">
        <v>3505</v>
      </c>
      <c r="X290" s="2" t="s">
        <v>2693</v>
      </c>
      <c r="Y290" s="2" t="s">
        <v>4635</v>
      </c>
    </row>
    <row r="291" spans="11:25" ht="15.75" thickBot="1" x14ac:dyDescent="0.3">
      <c r="K291" s="25"/>
      <c r="L291" s="25"/>
      <c r="N291" s="2" t="s">
        <v>3901</v>
      </c>
      <c r="P291" s="5"/>
      <c r="S291" s="2" t="s">
        <v>342</v>
      </c>
      <c r="T291" s="2" t="s">
        <v>343</v>
      </c>
      <c r="V291" s="2" t="s">
        <v>3506</v>
      </c>
      <c r="X291" s="2" t="s">
        <v>2694</v>
      </c>
      <c r="Y291" s="2" t="s">
        <v>4636</v>
      </c>
    </row>
    <row r="292" spans="11:25" ht="15.75" thickBot="1" x14ac:dyDescent="0.3">
      <c r="K292" s="25"/>
      <c r="L292" s="25"/>
      <c r="N292" s="2" t="s">
        <v>3902</v>
      </c>
      <c r="P292" s="5"/>
      <c r="S292" s="2" t="s">
        <v>344</v>
      </c>
      <c r="T292" s="2" t="s">
        <v>345</v>
      </c>
      <c r="V292" s="2" t="s">
        <v>3507</v>
      </c>
      <c r="X292" s="2" t="s">
        <v>2695</v>
      </c>
      <c r="Y292" s="2" t="s">
        <v>4637</v>
      </c>
    </row>
    <row r="293" spans="11:25" ht="15.75" thickBot="1" x14ac:dyDescent="0.3">
      <c r="K293" s="25"/>
      <c r="L293" s="25"/>
      <c r="N293" s="2" t="s">
        <v>3903</v>
      </c>
      <c r="P293" s="5"/>
      <c r="S293" s="2" t="s">
        <v>346</v>
      </c>
      <c r="T293" s="2" t="s">
        <v>347</v>
      </c>
      <c r="V293" s="2" t="s">
        <v>3508</v>
      </c>
      <c r="X293" s="2" t="s">
        <v>2696</v>
      </c>
      <c r="Y293" s="2" t="s">
        <v>4638</v>
      </c>
    </row>
    <row r="294" spans="11:25" ht="15.75" thickBot="1" x14ac:dyDescent="0.3">
      <c r="K294" s="25"/>
      <c r="L294" s="25"/>
      <c r="N294" s="2" t="s">
        <v>3904</v>
      </c>
      <c r="P294" s="5"/>
      <c r="S294" s="2" t="s">
        <v>348</v>
      </c>
      <c r="T294" s="2" t="s">
        <v>349</v>
      </c>
      <c r="V294" s="2" t="s">
        <v>3509</v>
      </c>
      <c r="X294" s="2" t="s">
        <v>4639</v>
      </c>
      <c r="Y294" s="2" t="s">
        <v>4640</v>
      </c>
    </row>
    <row r="295" spans="11:25" ht="15.75" thickBot="1" x14ac:dyDescent="0.3">
      <c r="K295" s="25"/>
      <c r="L295" s="25"/>
      <c r="N295" s="2" t="s">
        <v>3905</v>
      </c>
      <c r="P295" s="5"/>
      <c r="S295" s="2" t="s">
        <v>350</v>
      </c>
      <c r="T295" s="2" t="s">
        <v>351</v>
      </c>
      <c r="V295" s="2" t="s">
        <v>3510</v>
      </c>
      <c r="X295" s="2" t="s">
        <v>4641</v>
      </c>
      <c r="Y295" s="2" t="s">
        <v>4642</v>
      </c>
    </row>
    <row r="296" spans="11:25" ht="15.75" thickBot="1" x14ac:dyDescent="0.3">
      <c r="K296" s="25"/>
      <c r="L296" s="25"/>
      <c r="N296" s="2" t="s">
        <v>3906</v>
      </c>
      <c r="P296" s="5"/>
      <c r="S296" s="2" t="s">
        <v>352</v>
      </c>
      <c r="T296" s="2" t="s">
        <v>353</v>
      </c>
      <c r="V296" s="2" t="s">
        <v>3511</v>
      </c>
      <c r="X296" s="2" t="s">
        <v>2697</v>
      </c>
      <c r="Y296" s="2" t="s">
        <v>4643</v>
      </c>
    </row>
    <row r="297" spans="11:25" ht="15.75" thickBot="1" x14ac:dyDescent="0.3">
      <c r="K297" s="25"/>
      <c r="L297" s="25"/>
      <c r="N297" s="2" t="s">
        <v>3907</v>
      </c>
      <c r="P297" s="5"/>
      <c r="S297" s="2" t="s">
        <v>354</v>
      </c>
      <c r="T297" s="2" t="s">
        <v>355</v>
      </c>
      <c r="V297" s="2" t="s">
        <v>3512</v>
      </c>
      <c r="X297" s="2" t="s">
        <v>2698</v>
      </c>
      <c r="Y297" s="2" t="s">
        <v>4644</v>
      </c>
    </row>
    <row r="298" spans="11:25" ht="15.75" thickBot="1" x14ac:dyDescent="0.3">
      <c r="K298" s="25"/>
      <c r="L298" s="25"/>
      <c r="N298" s="2" t="s">
        <v>3908</v>
      </c>
      <c r="P298" s="5"/>
      <c r="S298" s="2" t="s">
        <v>356</v>
      </c>
      <c r="T298" s="2" t="s">
        <v>357</v>
      </c>
      <c r="V298" s="2" t="s">
        <v>3513</v>
      </c>
      <c r="X298" s="2" t="s">
        <v>2699</v>
      </c>
      <c r="Y298" s="2" t="s">
        <v>4645</v>
      </c>
    </row>
    <row r="299" spans="11:25" ht="15.75" thickBot="1" x14ac:dyDescent="0.3">
      <c r="K299" s="25"/>
      <c r="L299" s="25"/>
      <c r="N299" s="2" t="s">
        <v>3909</v>
      </c>
      <c r="P299" s="5"/>
      <c r="S299" s="2" t="s">
        <v>358</v>
      </c>
      <c r="T299" s="2" t="s">
        <v>359</v>
      </c>
      <c r="V299" s="2" t="s">
        <v>5511</v>
      </c>
      <c r="X299" s="2" t="s">
        <v>2700</v>
      </c>
      <c r="Y299" s="2" t="s">
        <v>4646</v>
      </c>
    </row>
    <row r="300" spans="11:25" ht="15.75" thickBot="1" x14ac:dyDescent="0.3">
      <c r="K300" s="25"/>
      <c r="L300" s="25"/>
      <c r="N300" s="2" t="s">
        <v>3910</v>
      </c>
      <c r="P300" s="5"/>
      <c r="S300" s="2" t="s">
        <v>360</v>
      </c>
      <c r="T300" s="2" t="s">
        <v>361</v>
      </c>
      <c r="V300" s="2" t="s">
        <v>3514</v>
      </c>
      <c r="X300" s="2" t="s">
        <v>2701</v>
      </c>
      <c r="Y300" s="2" t="s">
        <v>4647</v>
      </c>
    </row>
    <row r="301" spans="11:25" ht="15.75" thickBot="1" x14ac:dyDescent="0.3">
      <c r="K301" s="25"/>
      <c r="L301" s="25"/>
      <c r="N301" s="2" t="s">
        <v>3911</v>
      </c>
      <c r="P301" s="5"/>
      <c r="S301" s="2" t="s">
        <v>362</v>
      </c>
      <c r="T301" s="2" t="s">
        <v>363</v>
      </c>
      <c r="V301" s="2" t="s">
        <v>3515</v>
      </c>
      <c r="X301" s="2" t="s">
        <v>2702</v>
      </c>
      <c r="Y301" s="2" t="s">
        <v>4648</v>
      </c>
    </row>
    <row r="302" spans="11:25" ht="15.75" thickBot="1" x14ac:dyDescent="0.3">
      <c r="K302" s="25"/>
      <c r="L302" s="25"/>
      <c r="N302" s="2" t="s">
        <v>3912</v>
      </c>
      <c r="P302" s="5"/>
      <c r="S302" s="2" t="s">
        <v>364</v>
      </c>
      <c r="T302" s="2" t="s">
        <v>365</v>
      </c>
      <c r="V302" s="2" t="s">
        <v>3516</v>
      </c>
      <c r="X302" s="2" t="s">
        <v>2703</v>
      </c>
      <c r="Y302" s="2" t="s">
        <v>4649</v>
      </c>
    </row>
    <row r="303" spans="11:25" ht="15.75" thickBot="1" x14ac:dyDescent="0.3">
      <c r="K303" s="25"/>
      <c r="L303" s="25"/>
      <c r="N303" s="2" t="s">
        <v>3913</v>
      </c>
      <c r="P303" s="5"/>
      <c r="S303" s="2" t="s">
        <v>366</v>
      </c>
      <c r="T303" s="2" t="s">
        <v>367</v>
      </c>
      <c r="V303" s="2" t="s">
        <v>3517</v>
      </c>
      <c r="X303" s="2" t="s">
        <v>2704</v>
      </c>
      <c r="Y303" s="2" t="s">
        <v>3003</v>
      </c>
    </row>
    <row r="304" spans="11:25" ht="15.75" thickBot="1" x14ac:dyDescent="0.3">
      <c r="K304" s="25"/>
      <c r="L304" s="25"/>
      <c r="N304" s="2" t="s">
        <v>3914</v>
      </c>
      <c r="P304" s="5"/>
      <c r="S304" s="2" t="s">
        <v>368</v>
      </c>
      <c r="T304" s="2" t="s">
        <v>369</v>
      </c>
      <c r="V304" s="2" t="s">
        <v>3518</v>
      </c>
      <c r="X304" s="2" t="s">
        <v>2705</v>
      </c>
      <c r="Y304" s="2" t="s">
        <v>4650</v>
      </c>
    </row>
    <row r="305" spans="11:25" ht="15.75" thickBot="1" x14ac:dyDescent="0.3">
      <c r="K305" s="25"/>
      <c r="L305" s="25"/>
      <c r="N305" s="2" t="s">
        <v>3915</v>
      </c>
      <c r="P305" s="5"/>
      <c r="S305" s="2" t="s">
        <v>370</v>
      </c>
      <c r="T305" s="2" t="s">
        <v>371</v>
      </c>
      <c r="V305" s="2" t="s">
        <v>3519</v>
      </c>
      <c r="X305" s="2" t="s">
        <v>2706</v>
      </c>
      <c r="Y305" s="2" t="s">
        <v>4651</v>
      </c>
    </row>
    <row r="306" spans="11:25" ht="15.75" thickBot="1" x14ac:dyDescent="0.3">
      <c r="K306" s="25"/>
      <c r="L306" s="25"/>
      <c r="N306" s="2" t="s">
        <v>3916</v>
      </c>
      <c r="P306" s="5"/>
      <c r="S306" s="2" t="s">
        <v>372</v>
      </c>
      <c r="T306" s="2" t="s">
        <v>2197</v>
      </c>
      <c r="V306" s="2" t="s">
        <v>3520</v>
      </c>
      <c r="X306" s="2" t="s">
        <v>2707</v>
      </c>
      <c r="Y306" s="2" t="s">
        <v>4652</v>
      </c>
    </row>
    <row r="307" spans="11:25" ht="15.75" thickBot="1" x14ac:dyDescent="0.3">
      <c r="K307" s="25"/>
      <c r="L307" s="25"/>
      <c r="N307" s="2" t="s">
        <v>3917</v>
      </c>
      <c r="P307" s="5"/>
      <c r="S307" s="2" t="s">
        <v>373</v>
      </c>
      <c r="T307" s="2" t="s">
        <v>374</v>
      </c>
      <c r="V307" s="2" t="s">
        <v>3521</v>
      </c>
      <c r="X307" s="2" t="s">
        <v>2708</v>
      </c>
      <c r="Y307" s="2" t="s">
        <v>4653</v>
      </c>
    </row>
    <row r="308" spans="11:25" ht="15.75" thickBot="1" x14ac:dyDescent="0.3">
      <c r="K308" s="25"/>
      <c r="L308" s="25"/>
      <c r="N308" s="2" t="s">
        <v>3918</v>
      </c>
      <c r="P308" s="5"/>
      <c r="S308" s="2" t="s">
        <v>375</v>
      </c>
      <c r="T308" s="2" t="s">
        <v>376</v>
      </c>
      <c r="V308" s="2" t="s">
        <v>3522</v>
      </c>
      <c r="X308" s="2" t="s">
        <v>2709</v>
      </c>
      <c r="Y308" s="2" t="s">
        <v>4654</v>
      </c>
    </row>
    <row r="309" spans="11:25" ht="15.75" thickBot="1" x14ac:dyDescent="0.3">
      <c r="K309" s="25"/>
      <c r="L309" s="25"/>
      <c r="N309" s="2" t="s">
        <v>3919</v>
      </c>
      <c r="P309" s="5"/>
      <c r="S309" s="2" t="s">
        <v>377</v>
      </c>
      <c r="T309" s="2" t="s">
        <v>378</v>
      </c>
      <c r="V309" s="2" t="s">
        <v>3523</v>
      </c>
      <c r="X309" s="2" t="s">
        <v>4655</v>
      </c>
      <c r="Y309" s="2" t="s">
        <v>4656</v>
      </c>
    </row>
    <row r="310" spans="11:25" ht="15.75" thickBot="1" x14ac:dyDescent="0.3">
      <c r="K310" s="25"/>
      <c r="L310" s="25"/>
      <c r="N310" s="2" t="s">
        <v>3920</v>
      </c>
      <c r="P310" s="5"/>
      <c r="S310" s="2" t="s">
        <v>379</v>
      </c>
      <c r="T310" s="2" t="s">
        <v>380</v>
      </c>
      <c r="V310" s="2" t="s">
        <v>3524</v>
      </c>
      <c r="X310" s="2" t="s">
        <v>4657</v>
      </c>
      <c r="Y310" s="2" t="s">
        <v>4658</v>
      </c>
    </row>
    <row r="311" spans="11:25" ht="15.75" thickBot="1" x14ac:dyDescent="0.3">
      <c r="K311" s="25"/>
      <c r="L311" s="25"/>
      <c r="N311" s="2" t="s">
        <v>3921</v>
      </c>
      <c r="P311" s="5"/>
      <c r="S311" s="2" t="s">
        <v>381</v>
      </c>
      <c r="T311" s="2" t="s">
        <v>382</v>
      </c>
      <c r="V311" s="2" t="s">
        <v>3525</v>
      </c>
      <c r="X311" s="2" t="s">
        <v>4659</v>
      </c>
      <c r="Y311" s="2" t="s">
        <v>4660</v>
      </c>
    </row>
    <row r="312" spans="11:25" ht="15.75" thickBot="1" x14ac:dyDescent="0.3">
      <c r="K312" s="25"/>
      <c r="L312" s="25"/>
      <c r="N312" s="2" t="s">
        <v>3922</v>
      </c>
      <c r="P312" s="5"/>
      <c r="S312" s="2" t="s">
        <v>385</v>
      </c>
      <c r="T312" s="2" t="s">
        <v>386</v>
      </c>
      <c r="V312" s="2" t="s">
        <v>3526</v>
      </c>
      <c r="X312" s="2" t="s">
        <v>4661</v>
      </c>
      <c r="Y312" s="2" t="s">
        <v>4662</v>
      </c>
    </row>
    <row r="313" spans="11:25" ht="15.75" thickBot="1" x14ac:dyDescent="0.3">
      <c r="K313" s="25"/>
      <c r="L313" s="25"/>
      <c r="N313" s="2" t="s">
        <v>3923</v>
      </c>
      <c r="P313" s="5"/>
      <c r="S313" s="2" t="s">
        <v>387</v>
      </c>
      <c r="T313" s="2" t="s">
        <v>388</v>
      </c>
      <c r="V313" s="2" t="s">
        <v>3527</v>
      </c>
      <c r="X313" s="2" t="s">
        <v>2710</v>
      </c>
      <c r="Y313" s="2" t="s">
        <v>3004</v>
      </c>
    </row>
    <row r="314" spans="11:25" ht="15.75" thickBot="1" x14ac:dyDescent="0.3">
      <c r="K314" s="25"/>
      <c r="L314" s="25"/>
      <c r="N314" s="2" t="s">
        <v>3924</v>
      </c>
      <c r="P314" s="5"/>
      <c r="S314" s="2" t="s">
        <v>389</v>
      </c>
      <c r="T314" s="2" t="s">
        <v>390</v>
      </c>
      <c r="V314" s="2" t="s">
        <v>3528</v>
      </c>
      <c r="X314" s="2" t="s">
        <v>4663</v>
      </c>
      <c r="Y314" s="2" t="s">
        <v>4664</v>
      </c>
    </row>
    <row r="315" spans="11:25" ht="15.75" thickBot="1" x14ac:dyDescent="0.3">
      <c r="K315" s="25"/>
      <c r="L315" s="25"/>
      <c r="N315" s="2" t="s">
        <v>3925</v>
      </c>
      <c r="P315" s="5"/>
      <c r="S315" s="2" t="s">
        <v>391</v>
      </c>
      <c r="T315" s="2" t="s">
        <v>392</v>
      </c>
      <c r="V315" s="2" t="s">
        <v>3529</v>
      </c>
      <c r="X315" s="2" t="s">
        <v>4665</v>
      </c>
      <c r="Y315" s="2" t="s">
        <v>4666</v>
      </c>
    </row>
    <row r="316" spans="11:25" ht="15.75" thickBot="1" x14ac:dyDescent="0.3">
      <c r="K316" s="25"/>
      <c r="L316" s="25"/>
      <c r="N316" s="2" t="s">
        <v>3926</v>
      </c>
      <c r="P316" s="5"/>
      <c r="S316" s="2" t="s">
        <v>393</v>
      </c>
      <c r="T316" s="2" t="s">
        <v>394</v>
      </c>
      <c r="V316" s="2" t="s">
        <v>3530</v>
      </c>
      <c r="X316" s="2" t="s">
        <v>2711</v>
      </c>
      <c r="Y316" s="2" t="s">
        <v>4667</v>
      </c>
    </row>
    <row r="317" spans="11:25" ht="15.75" thickBot="1" x14ac:dyDescent="0.3">
      <c r="K317" s="25"/>
      <c r="L317" s="25"/>
      <c r="N317" s="2" t="s">
        <v>3927</v>
      </c>
      <c r="P317" s="5"/>
      <c r="S317" s="2" t="s">
        <v>395</v>
      </c>
      <c r="T317" s="2" t="s">
        <v>396</v>
      </c>
      <c r="V317" s="2" t="s">
        <v>3531</v>
      </c>
      <c r="X317" s="2" t="s">
        <v>2712</v>
      </c>
      <c r="Y317" s="2" t="s">
        <v>3005</v>
      </c>
    </row>
    <row r="318" spans="11:25" ht="15.75" thickBot="1" x14ac:dyDescent="0.3">
      <c r="K318" s="25"/>
      <c r="L318" s="25"/>
      <c r="N318" s="2" t="s">
        <v>3928</v>
      </c>
      <c r="P318" s="5"/>
      <c r="S318" s="2" t="s">
        <v>397</v>
      </c>
      <c r="T318" s="2" t="s">
        <v>398</v>
      </c>
      <c r="V318" s="2" t="s">
        <v>3532</v>
      </c>
      <c r="X318" s="2" t="s">
        <v>4668</v>
      </c>
      <c r="Y318" s="2" t="s">
        <v>4669</v>
      </c>
    </row>
    <row r="319" spans="11:25" ht="15.75" thickBot="1" x14ac:dyDescent="0.3">
      <c r="K319" s="25"/>
      <c r="L319" s="25"/>
      <c r="N319" s="2" t="s">
        <v>3929</v>
      </c>
      <c r="P319" s="5"/>
      <c r="S319" s="2" t="s">
        <v>399</v>
      </c>
      <c r="T319" s="2" t="s">
        <v>400</v>
      </c>
      <c r="V319" s="2" t="s">
        <v>3533</v>
      </c>
      <c r="X319" s="2" t="s">
        <v>4670</v>
      </c>
      <c r="Y319" s="2" t="s">
        <v>4671</v>
      </c>
    </row>
    <row r="320" spans="11:25" ht="15.75" thickBot="1" x14ac:dyDescent="0.3">
      <c r="K320" s="25"/>
      <c r="L320" s="25"/>
      <c r="N320" s="2" t="s">
        <v>3930</v>
      </c>
      <c r="P320" s="5"/>
      <c r="S320" s="2" t="s">
        <v>401</v>
      </c>
      <c r="T320" s="2" t="s">
        <v>402</v>
      </c>
      <c r="V320" s="2" t="s">
        <v>3534</v>
      </c>
      <c r="X320" s="2" t="s">
        <v>4672</v>
      </c>
      <c r="Y320" s="2" t="s">
        <v>4673</v>
      </c>
    </row>
    <row r="321" spans="11:25" ht="15.75" thickBot="1" x14ac:dyDescent="0.3">
      <c r="K321" s="25"/>
      <c r="L321" s="25"/>
      <c r="N321" s="2" t="s">
        <v>3931</v>
      </c>
      <c r="P321" s="5"/>
      <c r="S321" s="2" t="s">
        <v>403</v>
      </c>
      <c r="T321" s="2" t="s">
        <v>404</v>
      </c>
      <c r="V321" s="2" t="s">
        <v>3535</v>
      </c>
      <c r="X321" s="2" t="s">
        <v>4674</v>
      </c>
      <c r="Y321" s="2" t="s">
        <v>4675</v>
      </c>
    </row>
    <row r="322" spans="11:25" ht="15.75" thickBot="1" x14ac:dyDescent="0.3">
      <c r="K322" s="25"/>
      <c r="L322" s="25"/>
      <c r="N322" s="2" t="s">
        <v>3932</v>
      </c>
      <c r="P322" s="5"/>
      <c r="S322" s="2" t="s">
        <v>405</v>
      </c>
      <c r="T322" s="2" t="s">
        <v>406</v>
      </c>
      <c r="V322" s="2" t="s">
        <v>3536</v>
      </c>
      <c r="X322" s="2" t="s">
        <v>4676</v>
      </c>
      <c r="Y322" s="2" t="s">
        <v>4677</v>
      </c>
    </row>
    <row r="323" spans="11:25" ht="15.75" thickBot="1" x14ac:dyDescent="0.3">
      <c r="K323" s="25"/>
      <c r="L323" s="25"/>
      <c r="N323" s="2" t="s">
        <v>3933</v>
      </c>
      <c r="P323" s="5"/>
      <c r="S323" s="2" t="s">
        <v>407</v>
      </c>
      <c r="T323" s="2" t="s">
        <v>408</v>
      </c>
      <c r="V323" s="2" t="s">
        <v>3537</v>
      </c>
      <c r="X323" s="2" t="s">
        <v>2713</v>
      </c>
      <c r="Y323" s="2" t="s">
        <v>4678</v>
      </c>
    </row>
    <row r="324" spans="11:25" ht="15.75" thickBot="1" x14ac:dyDescent="0.3">
      <c r="K324" s="25"/>
      <c r="L324" s="25"/>
      <c r="N324" s="2" t="s">
        <v>3934</v>
      </c>
      <c r="P324" s="5"/>
      <c r="S324" s="2" t="s">
        <v>409</v>
      </c>
      <c r="T324" s="2" t="s">
        <v>410</v>
      </c>
      <c r="V324" s="2" t="s">
        <v>3538</v>
      </c>
      <c r="X324" s="2" t="s">
        <v>2714</v>
      </c>
      <c r="Y324" s="2" t="s">
        <v>3006</v>
      </c>
    </row>
    <row r="325" spans="11:25" ht="15.75" thickBot="1" x14ac:dyDescent="0.3">
      <c r="K325" s="25"/>
      <c r="L325" s="25"/>
      <c r="N325" s="2" t="s">
        <v>3935</v>
      </c>
      <c r="P325" s="5"/>
      <c r="S325" s="2" t="s">
        <v>411</v>
      </c>
      <c r="T325" s="2" t="s">
        <v>412</v>
      </c>
      <c r="V325" s="2" t="s">
        <v>5512</v>
      </c>
      <c r="X325" s="2" t="s">
        <v>2715</v>
      </c>
      <c r="Y325" s="2" t="s">
        <v>3007</v>
      </c>
    </row>
    <row r="326" spans="11:25" ht="15.75" thickBot="1" x14ac:dyDescent="0.3">
      <c r="K326" s="25"/>
      <c r="L326" s="25"/>
      <c r="N326" s="2" t="s">
        <v>3936</v>
      </c>
      <c r="P326" s="5"/>
      <c r="S326" s="2" t="s">
        <v>413</v>
      </c>
      <c r="T326" s="2" t="s">
        <v>414</v>
      </c>
      <c r="V326" s="2" t="s">
        <v>5542</v>
      </c>
      <c r="X326" s="2" t="s">
        <v>2718</v>
      </c>
      <c r="Y326" s="2" t="s">
        <v>4679</v>
      </c>
    </row>
    <row r="327" spans="11:25" ht="15.75" thickBot="1" x14ac:dyDescent="0.3">
      <c r="K327" s="25"/>
      <c r="L327" s="25"/>
      <c r="N327" s="2" t="s">
        <v>3937</v>
      </c>
      <c r="P327" s="5"/>
      <c r="S327" s="2" t="s">
        <v>415</v>
      </c>
      <c r="T327" s="2" t="s">
        <v>416</v>
      </c>
      <c r="V327" s="2" t="s">
        <v>5543</v>
      </c>
      <c r="X327" s="2" t="s">
        <v>2719</v>
      </c>
      <c r="Y327" s="2" t="s">
        <v>3009</v>
      </c>
    </row>
    <row r="328" spans="11:25" ht="15.75" thickBot="1" x14ac:dyDescent="0.3">
      <c r="K328" s="25"/>
      <c r="L328" s="25"/>
      <c r="N328" s="2" t="s">
        <v>3938</v>
      </c>
      <c r="P328" s="5"/>
      <c r="S328" s="2" t="s">
        <v>417</v>
      </c>
      <c r="T328" s="2" t="s">
        <v>418</v>
      </c>
      <c r="V328" s="2" t="s">
        <v>5544</v>
      </c>
      <c r="X328" s="2" t="s">
        <v>2721</v>
      </c>
      <c r="Y328" s="2" t="s">
        <v>4680</v>
      </c>
    </row>
    <row r="329" spans="11:25" ht="30" customHeight="1" thickBot="1" x14ac:dyDescent="0.3">
      <c r="K329" s="25"/>
      <c r="L329" s="25"/>
      <c r="N329" s="2" t="s">
        <v>3939</v>
      </c>
      <c r="P329" s="5"/>
      <c r="S329" s="2" t="s">
        <v>419</v>
      </c>
      <c r="T329" s="2" t="s">
        <v>420</v>
      </c>
      <c r="V329" s="2" t="s">
        <v>3539</v>
      </c>
      <c r="X329" s="2" t="s">
        <v>2722</v>
      </c>
      <c r="Y329" s="2" t="s">
        <v>4681</v>
      </c>
    </row>
    <row r="330" spans="11:25" ht="15.75" thickBot="1" x14ac:dyDescent="0.3">
      <c r="K330" s="25"/>
      <c r="L330" s="25"/>
      <c r="N330" s="2" t="s">
        <v>3940</v>
      </c>
      <c r="P330" s="5"/>
      <c r="S330" s="2" t="s">
        <v>421</v>
      </c>
      <c r="T330" s="2" t="s">
        <v>422</v>
      </c>
      <c r="V330" s="2" t="s">
        <v>3540</v>
      </c>
      <c r="X330" s="2" t="s">
        <v>2723</v>
      </c>
      <c r="Y330" s="2" t="s">
        <v>4682</v>
      </c>
    </row>
    <row r="331" spans="11:25" ht="15.75" thickBot="1" x14ac:dyDescent="0.3">
      <c r="K331" s="25"/>
      <c r="L331" s="25"/>
      <c r="N331" s="2" t="s">
        <v>3941</v>
      </c>
      <c r="P331" s="5"/>
      <c r="S331" s="2" t="s">
        <v>423</v>
      </c>
      <c r="T331" s="2" t="s">
        <v>424</v>
      </c>
      <c r="V331" s="2" t="s">
        <v>3541</v>
      </c>
      <c r="X331" s="2" t="s">
        <v>2724</v>
      </c>
      <c r="Y331" s="2" t="s">
        <v>4683</v>
      </c>
    </row>
    <row r="332" spans="11:25" ht="15.75" thickBot="1" x14ac:dyDescent="0.3">
      <c r="K332" s="25"/>
      <c r="L332" s="25"/>
      <c r="N332" s="2" t="s">
        <v>3942</v>
      </c>
      <c r="P332" s="5"/>
      <c r="S332" s="2" t="s">
        <v>425</v>
      </c>
      <c r="T332" s="2" t="s">
        <v>426</v>
      </c>
      <c r="V332" s="2" t="s">
        <v>3542</v>
      </c>
      <c r="X332" s="2" t="s">
        <v>2725</v>
      </c>
      <c r="Y332" s="2" t="s">
        <v>4684</v>
      </c>
    </row>
    <row r="333" spans="11:25" ht="15.75" thickBot="1" x14ac:dyDescent="0.3">
      <c r="K333" s="25"/>
      <c r="L333" s="25"/>
      <c r="N333" s="2" t="s">
        <v>3943</v>
      </c>
      <c r="P333" s="5"/>
      <c r="S333" s="2" t="s">
        <v>427</v>
      </c>
      <c r="T333" s="2" t="s">
        <v>428</v>
      </c>
      <c r="V333" s="2" t="s">
        <v>3543</v>
      </c>
      <c r="X333" s="2" t="s">
        <v>2726</v>
      </c>
      <c r="Y333" s="2" t="s">
        <v>4685</v>
      </c>
    </row>
    <row r="334" spans="11:25" ht="15.75" thickBot="1" x14ac:dyDescent="0.3">
      <c r="K334" s="25"/>
      <c r="L334" s="25"/>
      <c r="N334" s="2" t="s">
        <v>3944</v>
      </c>
      <c r="P334" s="5"/>
      <c r="S334" s="2" t="s">
        <v>429</v>
      </c>
      <c r="T334" s="2" t="s">
        <v>430</v>
      </c>
      <c r="V334" s="2" t="s">
        <v>3544</v>
      </c>
      <c r="X334" s="2" t="s">
        <v>2727</v>
      </c>
      <c r="Y334" s="2" t="s">
        <v>4686</v>
      </c>
    </row>
    <row r="335" spans="11:25" ht="15.75" thickBot="1" x14ac:dyDescent="0.3">
      <c r="K335" s="25"/>
      <c r="L335" s="25"/>
      <c r="N335" s="2" t="s">
        <v>3945</v>
      </c>
      <c r="P335" s="5"/>
      <c r="S335" s="2" t="s">
        <v>431</v>
      </c>
      <c r="T335" s="2" t="s">
        <v>432</v>
      </c>
      <c r="V335" s="2" t="s">
        <v>3545</v>
      </c>
      <c r="X335" s="2" t="s">
        <v>2728</v>
      </c>
      <c r="Y335" s="2" t="s">
        <v>4687</v>
      </c>
    </row>
    <row r="336" spans="11:25" ht="15.75" thickBot="1" x14ac:dyDescent="0.3">
      <c r="K336" s="25"/>
      <c r="L336" s="25"/>
      <c r="N336" s="2" t="s">
        <v>3946</v>
      </c>
      <c r="P336" s="5"/>
      <c r="S336" s="2" t="s">
        <v>433</v>
      </c>
      <c r="T336" s="2" t="s">
        <v>434</v>
      </c>
      <c r="V336" s="2" t="s">
        <v>3546</v>
      </c>
      <c r="X336" s="2" t="s">
        <v>2729</v>
      </c>
      <c r="Y336" s="2" t="s">
        <v>3011</v>
      </c>
    </row>
    <row r="337" spans="11:25" ht="15.75" thickBot="1" x14ac:dyDescent="0.3">
      <c r="K337" s="25"/>
      <c r="L337" s="25"/>
      <c r="N337" s="2" t="s">
        <v>3947</v>
      </c>
      <c r="P337" s="5"/>
      <c r="S337" s="2" t="s">
        <v>435</v>
      </c>
      <c r="T337" s="2" t="s">
        <v>436</v>
      </c>
      <c r="V337" s="2" t="s">
        <v>3547</v>
      </c>
      <c r="X337" s="2" t="s">
        <v>2730</v>
      </c>
      <c r="Y337" s="2" t="s">
        <v>4688</v>
      </c>
    </row>
    <row r="338" spans="11:25" ht="15.75" thickBot="1" x14ac:dyDescent="0.3">
      <c r="K338" s="25"/>
      <c r="L338" s="25"/>
      <c r="N338" s="2" t="s">
        <v>3948</v>
      </c>
      <c r="P338" s="5"/>
      <c r="S338" s="2" t="s">
        <v>437</v>
      </c>
      <c r="T338" s="2" t="s">
        <v>438</v>
      </c>
      <c r="V338" s="2" t="s">
        <v>3548</v>
      </c>
      <c r="X338" s="2" t="s">
        <v>2731</v>
      </c>
      <c r="Y338" s="2" t="s">
        <v>4689</v>
      </c>
    </row>
    <row r="339" spans="11:25" ht="15.75" thickBot="1" x14ac:dyDescent="0.3">
      <c r="K339" s="25"/>
      <c r="L339" s="25"/>
      <c r="N339" s="2" t="s">
        <v>3949</v>
      </c>
      <c r="P339" s="5"/>
      <c r="S339" s="2" t="s">
        <v>439</v>
      </c>
      <c r="T339" s="2" t="s">
        <v>440</v>
      </c>
      <c r="V339" s="2" t="s">
        <v>3549</v>
      </c>
      <c r="X339" s="2" t="s">
        <v>2732</v>
      </c>
      <c r="Y339" s="2" t="s">
        <v>4690</v>
      </c>
    </row>
    <row r="340" spans="11:25" ht="15.75" thickBot="1" x14ac:dyDescent="0.3">
      <c r="K340" s="25"/>
      <c r="L340" s="25"/>
      <c r="N340" s="2" t="s">
        <v>3950</v>
      </c>
      <c r="P340" s="5"/>
      <c r="S340" s="2" t="s">
        <v>441</v>
      </c>
      <c r="T340" s="2" t="s">
        <v>442</v>
      </c>
      <c r="V340" s="2" t="s">
        <v>3550</v>
      </c>
      <c r="X340" s="2" t="s">
        <v>2733</v>
      </c>
      <c r="Y340" s="2" t="s">
        <v>4691</v>
      </c>
    </row>
    <row r="341" spans="11:25" ht="15.75" thickBot="1" x14ac:dyDescent="0.3">
      <c r="K341" s="25"/>
      <c r="L341" s="25"/>
      <c r="N341" s="2" t="s">
        <v>3951</v>
      </c>
      <c r="P341" s="5"/>
      <c r="S341" s="2" t="s">
        <v>443</v>
      </c>
      <c r="T341" s="2" t="s">
        <v>444</v>
      </c>
      <c r="V341" s="2" t="s">
        <v>3551</v>
      </c>
      <c r="X341" s="2" t="s">
        <v>2720</v>
      </c>
      <c r="Y341" s="2" t="s">
        <v>3010</v>
      </c>
    </row>
    <row r="342" spans="11:25" ht="15.75" thickBot="1" x14ac:dyDescent="0.3">
      <c r="K342" s="25"/>
      <c r="L342" s="25"/>
      <c r="N342" s="2" t="s">
        <v>3952</v>
      </c>
      <c r="P342" s="5"/>
      <c r="S342" s="2" t="s">
        <v>2198</v>
      </c>
      <c r="T342" s="2" t="s">
        <v>2199</v>
      </c>
      <c r="V342" s="2" t="s">
        <v>3552</v>
      </c>
      <c r="X342" s="2" t="s">
        <v>4692</v>
      </c>
      <c r="Y342" s="2" t="s">
        <v>4693</v>
      </c>
    </row>
    <row r="343" spans="11:25" ht="15.75" thickBot="1" x14ac:dyDescent="0.3">
      <c r="K343" s="25"/>
      <c r="L343" s="25"/>
      <c r="N343" s="2" t="s">
        <v>3953</v>
      </c>
      <c r="P343" s="5"/>
      <c r="S343" s="2" t="s">
        <v>2200</v>
      </c>
      <c r="T343" s="2" t="s">
        <v>2201</v>
      </c>
      <c r="V343" s="2" t="s">
        <v>3553</v>
      </c>
      <c r="X343" s="2" t="s">
        <v>4694</v>
      </c>
      <c r="Y343" s="2" t="s">
        <v>4695</v>
      </c>
    </row>
    <row r="344" spans="11:25" ht="15.75" thickBot="1" x14ac:dyDescent="0.3">
      <c r="K344" s="25"/>
      <c r="L344" s="25"/>
      <c r="N344" s="2" t="s">
        <v>3954</v>
      </c>
      <c r="P344" s="5"/>
      <c r="S344" s="2" t="s">
        <v>445</v>
      </c>
      <c r="T344" s="2" t="s">
        <v>446</v>
      </c>
      <c r="V344" s="2" t="s">
        <v>3554</v>
      </c>
      <c r="X344" s="2" t="s">
        <v>4696</v>
      </c>
      <c r="Y344" s="2" t="s">
        <v>4697</v>
      </c>
    </row>
    <row r="345" spans="11:25" ht="15.75" thickBot="1" x14ac:dyDescent="0.3">
      <c r="K345" s="25"/>
      <c r="L345" s="25"/>
      <c r="N345" s="2" t="s">
        <v>3955</v>
      </c>
      <c r="P345" s="5"/>
      <c r="S345" s="2" t="s">
        <v>447</v>
      </c>
      <c r="T345" s="2" t="s">
        <v>448</v>
      </c>
      <c r="V345" s="2" t="s">
        <v>3555</v>
      </c>
      <c r="X345" s="2" t="s">
        <v>2716</v>
      </c>
      <c r="Y345" s="2" t="s">
        <v>4698</v>
      </c>
    </row>
    <row r="346" spans="11:25" ht="15.75" thickBot="1" x14ac:dyDescent="0.3">
      <c r="K346" s="25"/>
      <c r="L346" s="25"/>
      <c r="N346" s="2" t="s">
        <v>3956</v>
      </c>
      <c r="P346" s="5"/>
      <c r="S346" s="2" t="s">
        <v>2202</v>
      </c>
      <c r="T346" s="2" t="s">
        <v>2203</v>
      </c>
      <c r="V346" s="2" t="s">
        <v>3556</v>
      </c>
      <c r="X346" s="2" t="s">
        <v>4699</v>
      </c>
      <c r="Y346" s="2" t="s">
        <v>4700</v>
      </c>
    </row>
    <row r="347" spans="11:25" ht="15.75" thickBot="1" x14ac:dyDescent="0.3">
      <c r="K347" s="25"/>
      <c r="L347" s="25"/>
      <c r="N347" s="2" t="s">
        <v>3957</v>
      </c>
      <c r="P347" s="5"/>
      <c r="S347" s="2" t="s">
        <v>449</v>
      </c>
      <c r="T347" s="2" t="s">
        <v>450</v>
      </c>
      <c r="V347" s="2" t="s">
        <v>3557</v>
      </c>
      <c r="X347" s="2" t="s">
        <v>4701</v>
      </c>
      <c r="Y347" s="2" t="s">
        <v>4702</v>
      </c>
    </row>
    <row r="348" spans="11:25" ht="15.75" thickBot="1" x14ac:dyDescent="0.3">
      <c r="K348" s="25"/>
      <c r="L348" s="25"/>
      <c r="N348" s="2" t="s">
        <v>3958</v>
      </c>
      <c r="P348" s="5"/>
      <c r="S348" s="2" t="s">
        <v>2204</v>
      </c>
      <c r="T348" s="2" t="s">
        <v>2205</v>
      </c>
      <c r="V348" s="2" t="s">
        <v>5513</v>
      </c>
      <c r="X348" s="2" t="s">
        <v>4703</v>
      </c>
      <c r="Y348" s="2" t="s">
        <v>4704</v>
      </c>
    </row>
    <row r="349" spans="11:25" ht="15.75" thickBot="1" x14ac:dyDescent="0.3">
      <c r="K349" s="25"/>
      <c r="L349" s="25"/>
      <c r="N349" s="2" t="s">
        <v>3959</v>
      </c>
      <c r="P349" s="5"/>
      <c r="S349" s="2" t="s">
        <v>451</v>
      </c>
      <c r="T349" s="2" t="s">
        <v>452</v>
      </c>
      <c r="V349" s="2" t="s">
        <v>5514</v>
      </c>
      <c r="X349" s="2" t="s">
        <v>4705</v>
      </c>
      <c r="Y349" s="2" t="s">
        <v>4706</v>
      </c>
    </row>
    <row r="350" spans="11:25" ht="15.75" thickBot="1" x14ac:dyDescent="0.3">
      <c r="K350" s="25"/>
      <c r="L350" s="25"/>
      <c r="N350" s="2" t="s">
        <v>3960</v>
      </c>
      <c r="P350" s="5"/>
      <c r="S350" s="2" t="s">
        <v>453</v>
      </c>
      <c r="T350" s="2" t="s">
        <v>454</v>
      </c>
      <c r="V350" s="2" t="s">
        <v>3558</v>
      </c>
      <c r="X350" s="2" t="s">
        <v>4707</v>
      </c>
      <c r="Y350" s="2" t="s">
        <v>4708</v>
      </c>
    </row>
    <row r="351" spans="11:25" ht="15.75" thickBot="1" x14ac:dyDescent="0.3">
      <c r="K351" s="25"/>
      <c r="L351" s="25"/>
      <c r="N351" s="2" t="s">
        <v>3961</v>
      </c>
      <c r="P351" s="5"/>
      <c r="S351" s="2" t="s">
        <v>457</v>
      </c>
      <c r="T351" s="2" t="s">
        <v>458</v>
      </c>
      <c r="V351" s="2" t="s">
        <v>3559</v>
      </c>
      <c r="X351" s="2" t="s">
        <v>4709</v>
      </c>
      <c r="Y351" s="2" t="s">
        <v>4710</v>
      </c>
    </row>
    <row r="352" spans="11:25" ht="15.75" thickBot="1" x14ac:dyDescent="0.3">
      <c r="K352" s="25"/>
      <c r="L352" s="25"/>
      <c r="N352" s="2" t="s">
        <v>3962</v>
      </c>
      <c r="P352" s="5"/>
      <c r="S352" s="2" t="s">
        <v>459</v>
      </c>
      <c r="T352" s="2" t="s">
        <v>460</v>
      </c>
      <c r="V352" s="2" t="s">
        <v>3560</v>
      </c>
      <c r="X352" s="2" t="s">
        <v>4711</v>
      </c>
      <c r="Y352" s="2" t="s">
        <v>4712</v>
      </c>
    </row>
    <row r="353" spans="11:25" ht="15.75" thickBot="1" x14ac:dyDescent="0.3">
      <c r="K353" s="25"/>
      <c r="L353" s="25"/>
      <c r="N353" s="2" t="s">
        <v>3963</v>
      </c>
      <c r="P353" s="5"/>
      <c r="S353" s="2" t="s">
        <v>461</v>
      </c>
      <c r="T353" s="2" t="s">
        <v>462</v>
      </c>
      <c r="V353" s="2" t="s">
        <v>3561</v>
      </c>
      <c r="X353" s="2" t="s">
        <v>2717</v>
      </c>
      <c r="Y353" s="2" t="s">
        <v>3008</v>
      </c>
    </row>
    <row r="354" spans="11:25" ht="15.75" thickBot="1" x14ac:dyDescent="0.3">
      <c r="K354" s="25"/>
      <c r="L354" s="25"/>
      <c r="N354" s="2" t="s">
        <v>3964</v>
      </c>
      <c r="P354" s="5"/>
      <c r="S354" s="2" t="s">
        <v>463</v>
      </c>
      <c r="T354" s="2" t="s">
        <v>464</v>
      </c>
      <c r="V354" s="2" t="s">
        <v>3562</v>
      </c>
      <c r="X354" s="2" t="s">
        <v>4713</v>
      </c>
      <c r="Y354" s="2" t="s">
        <v>4714</v>
      </c>
    </row>
    <row r="355" spans="11:25" ht="15.75" thickBot="1" x14ac:dyDescent="0.3">
      <c r="K355" s="25"/>
      <c r="L355" s="25"/>
      <c r="N355" s="2" t="s">
        <v>3965</v>
      </c>
      <c r="P355" s="5"/>
      <c r="S355" s="2" t="s">
        <v>465</v>
      </c>
      <c r="T355" s="2" t="s">
        <v>466</v>
      </c>
      <c r="V355" s="2" t="s">
        <v>3563</v>
      </c>
      <c r="X355" s="2" t="s">
        <v>4715</v>
      </c>
      <c r="Y355" s="2" t="s">
        <v>4716</v>
      </c>
    </row>
    <row r="356" spans="11:25" ht="15.75" thickBot="1" x14ac:dyDescent="0.3">
      <c r="K356" s="25"/>
      <c r="L356" s="25"/>
      <c r="N356" s="2" t="s">
        <v>3966</v>
      </c>
      <c r="P356" s="5"/>
      <c r="S356" s="2" t="s">
        <v>467</v>
      </c>
      <c r="T356" s="2" t="s">
        <v>468</v>
      </c>
      <c r="V356" s="2" t="s">
        <v>3564</v>
      </c>
      <c r="X356" s="2" t="s">
        <v>4717</v>
      </c>
      <c r="Y356" s="2" t="s">
        <v>4718</v>
      </c>
    </row>
    <row r="357" spans="11:25" ht="15.75" thickBot="1" x14ac:dyDescent="0.3">
      <c r="K357" s="25"/>
      <c r="L357" s="25"/>
      <c r="N357" s="2" t="s">
        <v>3967</v>
      </c>
      <c r="P357" s="5"/>
      <c r="S357" s="2" t="s">
        <v>469</v>
      </c>
      <c r="T357" s="2" t="s">
        <v>470</v>
      </c>
      <c r="V357" s="2" t="s">
        <v>3565</v>
      </c>
      <c r="X357" s="2" t="s">
        <v>4719</v>
      </c>
      <c r="Y357" s="2" t="s">
        <v>4720</v>
      </c>
    </row>
    <row r="358" spans="11:25" ht="15.75" thickBot="1" x14ac:dyDescent="0.3">
      <c r="K358" s="25"/>
      <c r="L358" s="25"/>
      <c r="N358" s="2" t="s">
        <v>3968</v>
      </c>
      <c r="P358" s="5"/>
      <c r="S358" s="2" t="s">
        <v>471</v>
      </c>
      <c r="T358" s="2" t="s">
        <v>472</v>
      </c>
      <c r="V358" s="2" t="s">
        <v>3566</v>
      </c>
      <c r="X358" s="2" t="s">
        <v>4721</v>
      </c>
      <c r="Y358" s="2" t="s">
        <v>4722</v>
      </c>
    </row>
    <row r="359" spans="11:25" ht="15.75" thickBot="1" x14ac:dyDescent="0.3">
      <c r="K359" s="25"/>
      <c r="L359" s="25"/>
      <c r="N359" s="2" t="s">
        <v>3969</v>
      </c>
      <c r="P359" s="5"/>
      <c r="S359" s="2" t="s">
        <v>473</v>
      </c>
      <c r="T359" s="2" t="s">
        <v>474</v>
      </c>
      <c r="V359" s="2" t="s">
        <v>3567</v>
      </c>
      <c r="X359" s="2" t="s">
        <v>2734</v>
      </c>
      <c r="Y359" s="2" t="s">
        <v>3012</v>
      </c>
    </row>
    <row r="360" spans="11:25" ht="15.75" thickBot="1" x14ac:dyDescent="0.3">
      <c r="K360" s="25"/>
      <c r="L360" s="25"/>
      <c r="N360" s="2" t="s">
        <v>3970</v>
      </c>
      <c r="P360" s="5"/>
      <c r="S360" s="2" t="s">
        <v>475</v>
      </c>
      <c r="T360" s="2" t="s">
        <v>476</v>
      </c>
      <c r="V360" s="2" t="s">
        <v>3568</v>
      </c>
      <c r="X360" s="2" t="s">
        <v>2736</v>
      </c>
      <c r="Y360" s="2" t="s">
        <v>4723</v>
      </c>
    </row>
    <row r="361" spans="11:25" ht="15.75" thickBot="1" x14ac:dyDescent="0.3">
      <c r="K361" s="25"/>
      <c r="L361" s="25"/>
      <c r="N361" s="2" t="s">
        <v>3971</v>
      </c>
      <c r="P361" s="5"/>
      <c r="S361" s="2" t="s">
        <v>477</v>
      </c>
      <c r="T361" s="2" t="s">
        <v>478</v>
      </c>
      <c r="V361" s="2" t="s">
        <v>3569</v>
      </c>
      <c r="X361" s="2" t="s">
        <v>2735</v>
      </c>
      <c r="Y361" s="2" t="s">
        <v>4724</v>
      </c>
    </row>
    <row r="362" spans="11:25" ht="15.75" thickBot="1" x14ac:dyDescent="0.3">
      <c r="K362" s="25"/>
      <c r="L362" s="25"/>
      <c r="N362" s="2" t="s">
        <v>3972</v>
      </c>
      <c r="P362" s="5"/>
      <c r="S362" s="2" t="s">
        <v>479</v>
      </c>
      <c r="T362" s="2" t="s">
        <v>480</v>
      </c>
      <c r="V362" s="2" t="s">
        <v>3570</v>
      </c>
      <c r="X362" s="2" t="s">
        <v>4725</v>
      </c>
      <c r="Y362" s="2" t="s">
        <v>4726</v>
      </c>
    </row>
    <row r="363" spans="11:25" ht="15.75" thickBot="1" x14ac:dyDescent="0.3">
      <c r="K363" s="25"/>
      <c r="L363" s="25"/>
      <c r="N363" s="2" t="s">
        <v>3973</v>
      </c>
      <c r="P363" s="5"/>
      <c r="S363" s="2" t="s">
        <v>481</v>
      </c>
      <c r="T363" s="2" t="s">
        <v>482</v>
      </c>
      <c r="V363" s="2" t="s">
        <v>3571</v>
      </c>
      <c r="X363" s="2" t="s">
        <v>4727</v>
      </c>
      <c r="Y363" s="2" t="s">
        <v>4728</v>
      </c>
    </row>
    <row r="364" spans="11:25" ht="15.75" thickBot="1" x14ac:dyDescent="0.3">
      <c r="K364" s="25"/>
      <c r="L364" s="25"/>
      <c r="N364" s="2" t="s">
        <v>3974</v>
      </c>
      <c r="P364" s="5"/>
      <c r="S364" s="2" t="s">
        <v>485</v>
      </c>
      <c r="T364" s="2" t="s">
        <v>486</v>
      </c>
      <c r="V364" s="2" t="s">
        <v>3572</v>
      </c>
      <c r="X364" s="2" t="s">
        <v>2737</v>
      </c>
      <c r="Y364" s="2" t="s">
        <v>4729</v>
      </c>
    </row>
    <row r="365" spans="11:25" ht="15.75" thickBot="1" x14ac:dyDescent="0.3">
      <c r="K365" s="25"/>
      <c r="L365" s="25"/>
      <c r="N365" s="2" t="s">
        <v>3975</v>
      </c>
      <c r="P365" s="5"/>
      <c r="S365" s="2" t="s">
        <v>487</v>
      </c>
      <c r="T365" s="2" t="s">
        <v>488</v>
      </c>
      <c r="V365" s="2" t="s">
        <v>3573</v>
      </c>
      <c r="X365" s="2" t="s">
        <v>2738</v>
      </c>
      <c r="Y365" s="2" t="s">
        <v>4730</v>
      </c>
    </row>
    <row r="366" spans="11:25" ht="15.75" thickBot="1" x14ac:dyDescent="0.3">
      <c r="K366" s="25"/>
      <c r="L366" s="25"/>
      <c r="N366" s="2" t="s">
        <v>3976</v>
      </c>
      <c r="P366" s="5"/>
      <c r="S366" s="2" t="s">
        <v>489</v>
      </c>
      <c r="T366" s="2" t="s">
        <v>490</v>
      </c>
      <c r="V366" s="2" t="s">
        <v>3574</v>
      </c>
      <c r="X366" s="2" t="s">
        <v>4731</v>
      </c>
      <c r="Y366" s="2" t="s">
        <v>4732</v>
      </c>
    </row>
    <row r="367" spans="11:25" ht="15.75" thickBot="1" x14ac:dyDescent="0.3">
      <c r="K367" s="25"/>
      <c r="L367" s="25"/>
      <c r="N367" s="2" t="s">
        <v>3977</v>
      </c>
      <c r="P367" s="5"/>
      <c r="S367" s="2" t="s">
        <v>491</v>
      </c>
      <c r="T367" s="2" t="s">
        <v>492</v>
      </c>
      <c r="V367" s="2" t="s">
        <v>3575</v>
      </c>
      <c r="X367" s="2" t="s">
        <v>2739</v>
      </c>
      <c r="Y367" s="2" t="s">
        <v>4733</v>
      </c>
    </row>
    <row r="368" spans="11:25" ht="15.75" thickBot="1" x14ac:dyDescent="0.3">
      <c r="K368" s="25"/>
      <c r="L368" s="25"/>
      <c r="N368" s="2" t="s">
        <v>3978</v>
      </c>
      <c r="P368" s="5"/>
      <c r="S368" s="2" t="s">
        <v>493</v>
      </c>
      <c r="T368" s="2" t="s">
        <v>494</v>
      </c>
      <c r="V368" s="2" t="s">
        <v>3576</v>
      </c>
      <c r="X368" s="2" t="s">
        <v>2740</v>
      </c>
      <c r="Y368" s="2" t="s">
        <v>4734</v>
      </c>
    </row>
    <row r="369" spans="11:25" ht="15.75" thickBot="1" x14ac:dyDescent="0.3">
      <c r="K369" s="25"/>
      <c r="L369" s="25"/>
      <c r="N369" s="2" t="s">
        <v>3979</v>
      </c>
      <c r="P369" s="5"/>
      <c r="S369" s="2" t="s">
        <v>495</v>
      </c>
      <c r="T369" s="2" t="s">
        <v>496</v>
      </c>
      <c r="V369" s="2" t="s">
        <v>3577</v>
      </c>
      <c r="X369" s="2" t="s">
        <v>4735</v>
      </c>
      <c r="Y369" s="2" t="s">
        <v>4736</v>
      </c>
    </row>
    <row r="370" spans="11:25" ht="15.75" thickBot="1" x14ac:dyDescent="0.3">
      <c r="K370" s="25"/>
      <c r="L370" s="25"/>
      <c r="N370" s="2" t="s">
        <v>3980</v>
      </c>
      <c r="P370" s="5"/>
      <c r="S370" s="2" t="s">
        <v>2206</v>
      </c>
      <c r="T370" s="2" t="s">
        <v>2207</v>
      </c>
      <c r="V370" s="2" t="s">
        <v>3578</v>
      </c>
      <c r="X370" s="2" t="s">
        <v>2741</v>
      </c>
      <c r="Y370" s="2" t="s">
        <v>4737</v>
      </c>
    </row>
    <row r="371" spans="11:25" ht="15.75" thickBot="1" x14ac:dyDescent="0.3">
      <c r="K371" s="25"/>
      <c r="L371" s="25"/>
      <c r="N371" s="2" t="s">
        <v>3981</v>
      </c>
      <c r="P371" s="5"/>
      <c r="S371" s="2" t="s">
        <v>2208</v>
      </c>
      <c r="T371" s="2" t="s">
        <v>2209</v>
      </c>
      <c r="V371" s="2" t="s">
        <v>5515</v>
      </c>
      <c r="X371" s="2" t="s">
        <v>2742</v>
      </c>
      <c r="Y371" s="2" t="s">
        <v>3013</v>
      </c>
    </row>
    <row r="372" spans="11:25" ht="15.75" thickBot="1" x14ac:dyDescent="0.3">
      <c r="K372" s="25"/>
      <c r="L372" s="25"/>
      <c r="N372" s="2" t="s">
        <v>3982</v>
      </c>
      <c r="P372" s="5"/>
      <c r="S372" s="2" t="s">
        <v>497</v>
      </c>
      <c r="T372" s="2" t="s">
        <v>498</v>
      </c>
      <c r="V372" s="2" t="s">
        <v>3579</v>
      </c>
      <c r="X372" s="2" t="s">
        <v>4738</v>
      </c>
      <c r="Y372" s="2" t="s">
        <v>4739</v>
      </c>
    </row>
    <row r="373" spans="11:25" ht="15.75" thickBot="1" x14ac:dyDescent="0.3">
      <c r="K373" s="25"/>
      <c r="L373" s="25"/>
      <c r="N373" s="2" t="s">
        <v>3983</v>
      </c>
      <c r="P373" s="5"/>
      <c r="S373" s="2" t="s">
        <v>499</v>
      </c>
      <c r="T373" s="2" t="s">
        <v>500</v>
      </c>
      <c r="V373" s="2" t="s">
        <v>5516</v>
      </c>
      <c r="X373" s="2" t="s">
        <v>2743</v>
      </c>
      <c r="Y373" s="2" t="s">
        <v>4740</v>
      </c>
    </row>
    <row r="374" spans="11:25" ht="15.75" thickBot="1" x14ac:dyDescent="0.3">
      <c r="K374" s="25"/>
      <c r="L374" s="25"/>
      <c r="N374" s="2" t="s">
        <v>3984</v>
      </c>
      <c r="P374" s="5"/>
      <c r="S374" s="2" t="s">
        <v>501</v>
      </c>
      <c r="T374" s="2" t="s">
        <v>502</v>
      </c>
      <c r="V374" s="2" t="s">
        <v>3580</v>
      </c>
      <c r="X374" s="2" t="s">
        <v>2744</v>
      </c>
      <c r="Y374" s="2" t="s">
        <v>4741</v>
      </c>
    </row>
    <row r="375" spans="11:25" ht="15.75" thickBot="1" x14ac:dyDescent="0.3">
      <c r="K375" s="25"/>
      <c r="L375" s="25"/>
      <c r="N375" s="2" t="s">
        <v>3985</v>
      </c>
      <c r="P375" s="5"/>
      <c r="S375" s="2" t="s">
        <v>503</v>
      </c>
      <c r="T375" s="2" t="s">
        <v>504</v>
      </c>
      <c r="V375" s="2" t="s">
        <v>3581</v>
      </c>
      <c r="X375" s="2" t="s">
        <v>2745</v>
      </c>
      <c r="Y375" s="2" t="s">
        <v>4742</v>
      </c>
    </row>
    <row r="376" spans="11:25" ht="15.75" thickBot="1" x14ac:dyDescent="0.3">
      <c r="K376" s="25"/>
      <c r="L376" s="25"/>
      <c r="N376" s="2" t="s">
        <v>3986</v>
      </c>
      <c r="P376" s="5"/>
      <c r="S376" s="2" t="s">
        <v>2210</v>
      </c>
      <c r="T376" s="2" t="s">
        <v>2211</v>
      </c>
      <c r="V376" s="2" t="s">
        <v>3582</v>
      </c>
      <c r="X376" s="2" t="s">
        <v>2746</v>
      </c>
      <c r="Y376" s="2" t="s">
        <v>4743</v>
      </c>
    </row>
    <row r="377" spans="11:25" ht="15.75" thickBot="1" x14ac:dyDescent="0.3">
      <c r="K377" s="25"/>
      <c r="L377" s="25"/>
      <c r="N377" s="2" t="s">
        <v>3987</v>
      </c>
      <c r="P377" s="5"/>
      <c r="S377" s="2" t="s">
        <v>505</v>
      </c>
      <c r="T377" s="2" t="s">
        <v>506</v>
      </c>
      <c r="V377" s="2" t="s">
        <v>3583</v>
      </c>
      <c r="X377" s="2" t="s">
        <v>4744</v>
      </c>
      <c r="Y377" s="2" t="s">
        <v>4745</v>
      </c>
    </row>
    <row r="378" spans="11:25" ht="15.75" thickBot="1" x14ac:dyDescent="0.3">
      <c r="K378" s="25"/>
      <c r="L378" s="25"/>
      <c r="N378" s="2" t="s">
        <v>3988</v>
      </c>
      <c r="P378" s="5"/>
      <c r="S378" s="2" t="s">
        <v>507</v>
      </c>
      <c r="T378" s="2" t="s">
        <v>508</v>
      </c>
      <c r="V378" s="2" t="s">
        <v>3584</v>
      </c>
      <c r="X378" s="2" t="s">
        <v>2747</v>
      </c>
      <c r="Y378" s="2" t="s">
        <v>4746</v>
      </c>
    </row>
    <row r="379" spans="11:25" ht="15.75" thickBot="1" x14ac:dyDescent="0.3">
      <c r="K379" s="25"/>
      <c r="L379" s="25"/>
      <c r="N379" s="2" t="s">
        <v>3989</v>
      </c>
      <c r="P379" s="5"/>
      <c r="S379" s="2" t="s">
        <v>509</v>
      </c>
      <c r="T379" s="2" t="s">
        <v>510</v>
      </c>
      <c r="V379" s="2" t="s">
        <v>3585</v>
      </c>
      <c r="X379" s="2" t="s">
        <v>2748</v>
      </c>
      <c r="Y379" s="2" t="s">
        <v>4747</v>
      </c>
    </row>
    <row r="380" spans="11:25" ht="15.75" thickBot="1" x14ac:dyDescent="0.3">
      <c r="K380" s="25"/>
      <c r="L380" s="25"/>
      <c r="N380" s="2" t="s">
        <v>3990</v>
      </c>
      <c r="P380" s="5"/>
      <c r="S380" s="2" t="s">
        <v>511</v>
      </c>
      <c r="T380" s="2" t="s">
        <v>512</v>
      </c>
      <c r="V380" s="2" t="s">
        <v>3586</v>
      </c>
      <c r="X380" s="2" t="s">
        <v>2749</v>
      </c>
      <c r="Y380" s="2" t="s">
        <v>4748</v>
      </c>
    </row>
    <row r="381" spans="11:25" ht="15.75" thickBot="1" x14ac:dyDescent="0.3">
      <c r="K381" s="25"/>
      <c r="L381" s="25"/>
      <c r="N381" s="2" t="s">
        <v>3991</v>
      </c>
      <c r="P381" s="5"/>
      <c r="S381" s="2" t="s">
        <v>513</v>
      </c>
      <c r="T381" s="2" t="s">
        <v>514</v>
      </c>
      <c r="V381" s="2" t="s">
        <v>3587</v>
      </c>
      <c r="X381" s="2" t="s">
        <v>4749</v>
      </c>
      <c r="Y381" s="2" t="s">
        <v>4750</v>
      </c>
    </row>
    <row r="382" spans="11:25" ht="15.75" thickBot="1" x14ac:dyDescent="0.3">
      <c r="K382" s="25"/>
      <c r="L382" s="25"/>
      <c r="N382" s="2" t="s">
        <v>3992</v>
      </c>
      <c r="P382" s="5"/>
      <c r="S382" s="2" t="s">
        <v>515</v>
      </c>
      <c r="T382" s="2" t="s">
        <v>516</v>
      </c>
      <c r="V382" s="2" t="s">
        <v>3588</v>
      </c>
      <c r="X382" s="2" t="s">
        <v>4751</v>
      </c>
      <c r="Y382" s="2" t="s">
        <v>4752</v>
      </c>
    </row>
    <row r="383" spans="11:25" ht="15.75" thickBot="1" x14ac:dyDescent="0.3">
      <c r="K383" s="25"/>
      <c r="L383" s="25"/>
      <c r="N383" s="2" t="s">
        <v>3993</v>
      </c>
      <c r="P383" s="5"/>
      <c r="S383" s="2" t="s">
        <v>519</v>
      </c>
      <c r="T383" s="2" t="s">
        <v>520</v>
      </c>
      <c r="V383" s="2" t="s">
        <v>3589</v>
      </c>
      <c r="X383" s="2" t="s">
        <v>4753</v>
      </c>
      <c r="Y383" s="2" t="s">
        <v>4754</v>
      </c>
    </row>
    <row r="384" spans="11:25" ht="15.75" thickBot="1" x14ac:dyDescent="0.3">
      <c r="K384" s="25"/>
      <c r="L384" s="25"/>
      <c r="N384" s="2" t="s">
        <v>3994</v>
      </c>
      <c r="P384" s="5"/>
      <c r="S384" s="2" t="s">
        <v>523</v>
      </c>
      <c r="T384" s="2" t="s">
        <v>524</v>
      </c>
      <c r="V384" s="2" t="s">
        <v>3590</v>
      </c>
      <c r="X384" s="2" t="s">
        <v>4755</v>
      </c>
      <c r="Y384" s="2" t="s">
        <v>4756</v>
      </c>
    </row>
    <row r="385" spans="11:25" ht="15.75" thickBot="1" x14ac:dyDescent="0.3">
      <c r="K385" s="25"/>
      <c r="L385" s="25"/>
      <c r="N385" s="2" t="s">
        <v>3995</v>
      </c>
      <c r="P385" s="5"/>
      <c r="S385" s="2" t="s">
        <v>1707</v>
      </c>
      <c r="T385" s="2" t="s">
        <v>2212</v>
      </c>
      <c r="V385" s="2" t="s">
        <v>5517</v>
      </c>
      <c r="X385" s="2" t="s">
        <v>4757</v>
      </c>
      <c r="Y385" s="2" t="s">
        <v>4758</v>
      </c>
    </row>
    <row r="386" spans="11:25" ht="15.75" thickBot="1" x14ac:dyDescent="0.3">
      <c r="K386" s="25"/>
      <c r="L386" s="25"/>
      <c r="N386" s="2" t="s">
        <v>3996</v>
      </c>
      <c r="P386" s="5"/>
      <c r="S386" s="2" t="s">
        <v>525</v>
      </c>
      <c r="T386" s="2" t="s">
        <v>526</v>
      </c>
      <c r="V386" s="2" t="s">
        <v>5518</v>
      </c>
      <c r="X386" s="2" t="s">
        <v>4759</v>
      </c>
      <c r="Y386" s="2" t="s">
        <v>4760</v>
      </c>
    </row>
    <row r="387" spans="11:25" ht="15.75" thickBot="1" x14ac:dyDescent="0.3">
      <c r="K387" s="25"/>
      <c r="L387" s="25"/>
      <c r="N387" s="2" t="s">
        <v>3997</v>
      </c>
      <c r="P387" s="5"/>
      <c r="S387" s="2" t="s">
        <v>1709</v>
      </c>
      <c r="T387" s="2" t="s">
        <v>2213</v>
      </c>
      <c r="V387" s="2" t="s">
        <v>5519</v>
      </c>
      <c r="X387" s="2" t="s">
        <v>4761</v>
      </c>
      <c r="Y387" s="2" t="s">
        <v>4762</v>
      </c>
    </row>
    <row r="388" spans="11:25" ht="15.75" thickBot="1" x14ac:dyDescent="0.3">
      <c r="K388" s="25"/>
      <c r="L388" s="25"/>
      <c r="N388" s="2" t="s">
        <v>3998</v>
      </c>
      <c r="P388" s="5"/>
      <c r="S388" s="2" t="s">
        <v>1711</v>
      </c>
      <c r="T388" s="2" t="s">
        <v>2214</v>
      </c>
      <c r="V388" s="2" t="s">
        <v>5520</v>
      </c>
      <c r="X388" s="2" t="s">
        <v>4763</v>
      </c>
      <c r="Y388" s="2" t="s">
        <v>4764</v>
      </c>
    </row>
    <row r="389" spans="11:25" ht="15.75" thickBot="1" x14ac:dyDescent="0.3">
      <c r="K389" s="25"/>
      <c r="L389" s="25"/>
      <c r="N389" s="2" t="s">
        <v>3999</v>
      </c>
      <c r="P389" s="5"/>
      <c r="S389" s="2" t="s">
        <v>2215</v>
      </c>
      <c r="T389" s="2" t="s">
        <v>2216</v>
      </c>
      <c r="V389" s="2" t="s">
        <v>5521</v>
      </c>
      <c r="X389" s="2" t="s">
        <v>2750</v>
      </c>
      <c r="Y389" s="2" t="s">
        <v>4765</v>
      </c>
    </row>
    <row r="390" spans="11:25" ht="15.75" thickBot="1" x14ac:dyDescent="0.3">
      <c r="K390" s="25"/>
      <c r="L390" s="25"/>
      <c r="N390" s="2" t="s">
        <v>4000</v>
      </c>
      <c r="P390" s="5"/>
      <c r="S390" s="2" t="s">
        <v>2217</v>
      </c>
      <c r="T390" s="2" t="s">
        <v>2218</v>
      </c>
      <c r="V390" s="2" t="s">
        <v>5522</v>
      </c>
      <c r="X390" s="2" t="s">
        <v>2751</v>
      </c>
      <c r="Y390" s="2" t="s">
        <v>4766</v>
      </c>
    </row>
    <row r="391" spans="11:25" ht="15.75" thickBot="1" x14ac:dyDescent="0.3">
      <c r="K391" s="25"/>
      <c r="L391" s="25"/>
      <c r="N391" s="2" t="s">
        <v>4001</v>
      </c>
      <c r="P391" s="5"/>
      <c r="S391" s="2" t="s">
        <v>2219</v>
      </c>
      <c r="T391" s="2" t="s">
        <v>2220</v>
      </c>
      <c r="V391" s="2" t="s">
        <v>5523</v>
      </c>
      <c r="X391" s="2" t="s">
        <v>2752</v>
      </c>
      <c r="Y391" s="2" t="s">
        <v>4767</v>
      </c>
    </row>
    <row r="392" spans="11:25" ht="15.75" thickBot="1" x14ac:dyDescent="0.3">
      <c r="K392" s="25"/>
      <c r="L392" s="25"/>
      <c r="N392" s="2" t="s">
        <v>4002</v>
      </c>
      <c r="P392" s="5"/>
      <c r="S392" s="2" t="s">
        <v>527</v>
      </c>
      <c r="T392" s="2" t="s">
        <v>528</v>
      </c>
      <c r="V392" s="2" t="s">
        <v>5524</v>
      </c>
      <c r="X392" s="2" t="s">
        <v>4768</v>
      </c>
      <c r="Y392" s="2" t="s">
        <v>4769</v>
      </c>
    </row>
    <row r="393" spans="11:25" ht="15.75" thickBot="1" x14ac:dyDescent="0.3">
      <c r="K393" s="25"/>
      <c r="L393" s="25"/>
      <c r="N393" s="2" t="s">
        <v>4003</v>
      </c>
      <c r="P393" s="5"/>
      <c r="S393" s="2" t="s">
        <v>529</v>
      </c>
      <c r="T393" s="2" t="s">
        <v>530</v>
      </c>
      <c r="V393" s="2" t="s">
        <v>5525</v>
      </c>
      <c r="X393" s="2" t="s">
        <v>4770</v>
      </c>
      <c r="Y393" s="2" t="s">
        <v>4771</v>
      </c>
    </row>
    <row r="394" spans="11:25" ht="15.75" thickBot="1" x14ac:dyDescent="0.3">
      <c r="K394" s="25"/>
      <c r="L394" s="25"/>
      <c r="N394" s="2" t="s">
        <v>4004</v>
      </c>
      <c r="P394" s="5"/>
      <c r="S394" s="2" t="s">
        <v>531</v>
      </c>
      <c r="T394" s="2" t="s">
        <v>532</v>
      </c>
      <c r="V394" s="2" t="s">
        <v>5526</v>
      </c>
      <c r="X394" s="2" t="s">
        <v>4772</v>
      </c>
      <c r="Y394" s="2" t="s">
        <v>4773</v>
      </c>
    </row>
    <row r="395" spans="11:25" ht="15.75" thickBot="1" x14ac:dyDescent="0.3">
      <c r="K395" s="25"/>
      <c r="L395" s="25"/>
      <c r="N395" s="2" t="s">
        <v>4005</v>
      </c>
      <c r="P395" s="5"/>
      <c r="S395" s="2" t="s">
        <v>1715</v>
      </c>
      <c r="T395" s="2" t="s">
        <v>2221</v>
      </c>
      <c r="V395" s="2" t="s">
        <v>5527</v>
      </c>
      <c r="X395" s="2" t="s">
        <v>4774</v>
      </c>
      <c r="Y395" s="2" t="s">
        <v>4775</v>
      </c>
    </row>
    <row r="396" spans="11:25" ht="15.75" thickBot="1" x14ac:dyDescent="0.3">
      <c r="K396" s="25"/>
      <c r="L396" s="25"/>
      <c r="N396" s="2" t="s">
        <v>4006</v>
      </c>
      <c r="P396" s="5"/>
      <c r="S396" s="2" t="s">
        <v>1717</v>
      </c>
      <c r="T396" s="2" t="s">
        <v>2222</v>
      </c>
      <c r="V396" s="2" t="s">
        <v>5528</v>
      </c>
      <c r="X396" s="2" t="s">
        <v>4776</v>
      </c>
      <c r="Y396" s="2" t="s">
        <v>4777</v>
      </c>
    </row>
    <row r="397" spans="11:25" ht="15.75" thickBot="1" x14ac:dyDescent="0.3">
      <c r="K397" s="25"/>
      <c r="L397" s="25"/>
      <c r="N397" s="2" t="s">
        <v>4007</v>
      </c>
      <c r="P397" s="5"/>
      <c r="S397" s="2" t="s">
        <v>533</v>
      </c>
      <c r="T397" s="2" t="s">
        <v>534</v>
      </c>
      <c r="V397" s="2" t="s">
        <v>5529</v>
      </c>
      <c r="X397" s="2" t="s">
        <v>4778</v>
      </c>
      <c r="Y397" s="2" t="s">
        <v>4779</v>
      </c>
    </row>
    <row r="398" spans="11:25" ht="15.75" thickBot="1" x14ac:dyDescent="0.3">
      <c r="K398" s="25"/>
      <c r="L398" s="25"/>
      <c r="N398" s="2" t="s">
        <v>4008</v>
      </c>
      <c r="P398" s="6"/>
      <c r="S398" s="2" t="s">
        <v>535</v>
      </c>
      <c r="T398" s="2" t="s">
        <v>536</v>
      </c>
      <c r="V398" s="2" t="s">
        <v>5530</v>
      </c>
      <c r="X398" s="2" t="s">
        <v>2753</v>
      </c>
      <c r="Y398" s="2" t="s">
        <v>4780</v>
      </c>
    </row>
    <row r="399" spans="11:25" ht="15.75" thickBot="1" x14ac:dyDescent="0.3">
      <c r="K399" s="25"/>
      <c r="L399" s="25"/>
      <c r="N399" s="2" t="s">
        <v>4009</v>
      </c>
      <c r="P399" s="5"/>
      <c r="S399" s="2" t="s">
        <v>537</v>
      </c>
      <c r="T399" s="2" t="s">
        <v>538</v>
      </c>
      <c r="V399" s="2" t="s">
        <v>3591</v>
      </c>
      <c r="X399" s="2" t="s">
        <v>2754</v>
      </c>
      <c r="Y399" s="2" t="s">
        <v>4781</v>
      </c>
    </row>
    <row r="400" spans="11:25" ht="15.75" thickBot="1" x14ac:dyDescent="0.3">
      <c r="K400" s="25"/>
      <c r="L400" s="25"/>
      <c r="N400" s="2" t="s">
        <v>4010</v>
      </c>
      <c r="P400" s="5"/>
      <c r="S400" s="2" t="s">
        <v>539</v>
      </c>
      <c r="T400" s="2" t="s">
        <v>540</v>
      </c>
      <c r="V400" s="2" t="s">
        <v>3592</v>
      </c>
      <c r="X400" s="2" t="s">
        <v>2755</v>
      </c>
      <c r="Y400" s="2" t="s">
        <v>4782</v>
      </c>
    </row>
    <row r="401" spans="11:25" ht="15.75" thickBot="1" x14ac:dyDescent="0.3">
      <c r="K401" s="25"/>
      <c r="L401" s="25"/>
      <c r="N401" s="2" t="s">
        <v>4011</v>
      </c>
      <c r="P401" s="5"/>
      <c r="S401" s="2" t="s">
        <v>2223</v>
      </c>
      <c r="T401" s="2" t="s">
        <v>2224</v>
      </c>
      <c r="V401" s="2" t="s">
        <v>3593</v>
      </c>
      <c r="X401" s="2" t="s">
        <v>4783</v>
      </c>
      <c r="Y401" s="2" t="s">
        <v>4784</v>
      </c>
    </row>
    <row r="402" spans="11:25" ht="15.75" thickBot="1" x14ac:dyDescent="0.3">
      <c r="K402" s="25"/>
      <c r="L402" s="25"/>
      <c r="N402" s="2" t="s">
        <v>4012</v>
      </c>
      <c r="P402" s="5"/>
      <c r="S402" s="2" t="s">
        <v>541</v>
      </c>
      <c r="T402" s="2" t="s">
        <v>542</v>
      </c>
      <c r="V402" s="2" t="s">
        <v>3594</v>
      </c>
      <c r="X402" s="2" t="s">
        <v>2756</v>
      </c>
      <c r="Y402" s="2" t="s">
        <v>4785</v>
      </c>
    </row>
    <row r="403" spans="11:25" ht="15.75" thickBot="1" x14ac:dyDescent="0.3">
      <c r="K403" s="25"/>
      <c r="L403" s="25"/>
      <c r="N403" s="2" t="s">
        <v>4013</v>
      </c>
      <c r="P403" s="5"/>
      <c r="S403" s="2" t="s">
        <v>2225</v>
      </c>
      <c r="T403" s="2" t="s">
        <v>2226</v>
      </c>
      <c r="V403" s="2" t="s">
        <v>3595</v>
      </c>
      <c r="X403" s="2" t="s">
        <v>2757</v>
      </c>
      <c r="Y403" s="2" t="s">
        <v>4786</v>
      </c>
    </row>
    <row r="404" spans="11:25" ht="15.75" thickBot="1" x14ac:dyDescent="0.3">
      <c r="K404" s="25"/>
      <c r="L404" s="25"/>
      <c r="N404" s="2" t="s">
        <v>4014</v>
      </c>
      <c r="P404" s="5"/>
      <c r="S404" s="2" t="s">
        <v>2227</v>
      </c>
      <c r="T404" s="2" t="s">
        <v>2228</v>
      </c>
      <c r="V404" s="2" t="s">
        <v>3596</v>
      </c>
      <c r="X404" s="2" t="s">
        <v>2758</v>
      </c>
      <c r="Y404" s="2" t="s">
        <v>4787</v>
      </c>
    </row>
    <row r="405" spans="11:25" ht="15.75" thickBot="1" x14ac:dyDescent="0.3">
      <c r="K405" s="25"/>
      <c r="L405" s="25"/>
      <c r="N405" s="2" t="s">
        <v>4015</v>
      </c>
      <c r="P405" s="5"/>
      <c r="S405" s="2" t="s">
        <v>2229</v>
      </c>
      <c r="T405" s="2" t="s">
        <v>2230</v>
      </c>
      <c r="V405" s="2" t="s">
        <v>3597</v>
      </c>
      <c r="X405" s="2" t="s">
        <v>2759</v>
      </c>
      <c r="Y405" s="2" t="s">
        <v>3014</v>
      </c>
    </row>
    <row r="406" spans="11:25" ht="15.75" thickBot="1" x14ac:dyDescent="0.3">
      <c r="K406" s="25"/>
      <c r="L406" s="25"/>
      <c r="N406" s="2" t="s">
        <v>4016</v>
      </c>
      <c r="P406" s="5"/>
      <c r="S406" s="2" t="s">
        <v>2231</v>
      </c>
      <c r="T406" s="2" t="s">
        <v>2232</v>
      </c>
      <c r="V406" s="2" t="s">
        <v>3598</v>
      </c>
      <c r="X406" s="2" t="s">
        <v>4788</v>
      </c>
      <c r="Y406" s="2" t="s">
        <v>4789</v>
      </c>
    </row>
    <row r="407" spans="11:25" ht="15.75" thickBot="1" x14ac:dyDescent="0.3">
      <c r="K407" s="25"/>
      <c r="L407" s="25"/>
      <c r="N407" s="2" t="s">
        <v>4017</v>
      </c>
      <c r="P407" s="5"/>
      <c r="S407" s="2" t="s">
        <v>2233</v>
      </c>
      <c r="T407" s="2" t="s">
        <v>2234</v>
      </c>
      <c r="V407" s="2" t="s">
        <v>3599</v>
      </c>
      <c r="X407" s="2" t="s">
        <v>2760</v>
      </c>
      <c r="Y407" s="2" t="s">
        <v>4790</v>
      </c>
    </row>
    <row r="408" spans="11:25" ht="15.75" thickBot="1" x14ac:dyDescent="0.3">
      <c r="K408" s="25"/>
      <c r="L408" s="25"/>
      <c r="N408" s="2" t="s">
        <v>4018</v>
      </c>
      <c r="P408" s="5"/>
      <c r="S408" s="2" t="s">
        <v>543</v>
      </c>
      <c r="T408" s="2" t="s">
        <v>544</v>
      </c>
      <c r="V408" s="2" t="s">
        <v>3600</v>
      </c>
      <c r="X408" s="2" t="s">
        <v>2761</v>
      </c>
      <c r="Y408" s="2" t="s">
        <v>4791</v>
      </c>
    </row>
    <row r="409" spans="11:25" ht="15.75" thickBot="1" x14ac:dyDescent="0.3">
      <c r="K409" s="25"/>
      <c r="L409" s="25"/>
      <c r="N409" s="2" t="s">
        <v>4019</v>
      </c>
      <c r="P409" s="5"/>
      <c r="S409" s="2" t="s">
        <v>545</v>
      </c>
      <c r="T409" s="2" t="s">
        <v>546</v>
      </c>
      <c r="V409" s="2" t="s">
        <v>3601</v>
      </c>
      <c r="X409" s="2" t="s">
        <v>2762</v>
      </c>
      <c r="Y409" s="2" t="s">
        <v>4792</v>
      </c>
    </row>
    <row r="410" spans="11:25" ht="15.75" thickBot="1" x14ac:dyDescent="0.3">
      <c r="K410" s="25"/>
      <c r="L410" s="25"/>
      <c r="N410" s="2" t="s">
        <v>4020</v>
      </c>
      <c r="P410" s="6"/>
      <c r="S410" s="2" t="s">
        <v>547</v>
      </c>
      <c r="T410" s="2" t="s">
        <v>548</v>
      </c>
      <c r="V410" s="2" t="s">
        <v>3602</v>
      </c>
      <c r="X410" s="2" t="s">
        <v>2763</v>
      </c>
      <c r="Y410" s="2" t="s">
        <v>4793</v>
      </c>
    </row>
    <row r="411" spans="11:25" ht="15.75" thickBot="1" x14ac:dyDescent="0.3">
      <c r="K411" s="25"/>
      <c r="L411" s="25"/>
      <c r="N411" s="2" t="s">
        <v>4021</v>
      </c>
      <c r="P411" s="6"/>
      <c r="S411" s="2" t="s">
        <v>549</v>
      </c>
      <c r="T411" s="2" t="s">
        <v>2235</v>
      </c>
      <c r="V411" s="2" t="s">
        <v>3603</v>
      </c>
      <c r="X411" s="2" t="s">
        <v>2764</v>
      </c>
      <c r="Y411" s="2" t="s">
        <v>4794</v>
      </c>
    </row>
    <row r="412" spans="11:25" ht="15.75" thickBot="1" x14ac:dyDescent="0.3">
      <c r="K412" s="25"/>
      <c r="L412" s="25"/>
      <c r="N412" s="2" t="s">
        <v>4022</v>
      </c>
      <c r="P412" s="5"/>
      <c r="S412" s="2" t="s">
        <v>550</v>
      </c>
      <c r="T412" s="2" t="s">
        <v>551</v>
      </c>
      <c r="V412" s="2" t="s">
        <v>3604</v>
      </c>
      <c r="X412" s="2" t="s">
        <v>2765</v>
      </c>
      <c r="Y412" s="2" t="s">
        <v>3015</v>
      </c>
    </row>
    <row r="413" spans="11:25" ht="15.75" thickBot="1" x14ac:dyDescent="0.3">
      <c r="K413" s="25"/>
      <c r="L413" s="25"/>
      <c r="N413" s="2" t="s">
        <v>4023</v>
      </c>
      <c r="P413" s="5"/>
      <c r="S413" s="2" t="s">
        <v>552</v>
      </c>
      <c r="T413" s="2" t="s">
        <v>553</v>
      </c>
      <c r="V413" s="2" t="s">
        <v>3605</v>
      </c>
      <c r="X413" s="2" t="s">
        <v>4795</v>
      </c>
      <c r="Y413" s="2" t="s">
        <v>4796</v>
      </c>
    </row>
    <row r="414" spans="11:25" ht="15.75" thickBot="1" x14ac:dyDescent="0.3">
      <c r="K414" s="25"/>
      <c r="L414" s="25"/>
      <c r="N414" s="2" t="s">
        <v>4024</v>
      </c>
      <c r="P414" s="5"/>
      <c r="S414" s="2" t="s">
        <v>554</v>
      </c>
      <c r="T414" s="2" t="s">
        <v>555</v>
      </c>
      <c r="V414" s="2" t="s">
        <v>3606</v>
      </c>
      <c r="X414" s="2" t="s">
        <v>4797</v>
      </c>
      <c r="Y414" s="2" t="s">
        <v>4798</v>
      </c>
    </row>
    <row r="415" spans="11:25" ht="15.75" thickBot="1" x14ac:dyDescent="0.3">
      <c r="K415" s="25"/>
      <c r="L415" s="25"/>
      <c r="N415" s="2" t="s">
        <v>4025</v>
      </c>
      <c r="P415" s="5"/>
      <c r="S415" s="2" t="s">
        <v>556</v>
      </c>
      <c r="T415" s="2" t="s">
        <v>557</v>
      </c>
      <c r="V415" s="2" t="s">
        <v>3607</v>
      </c>
      <c r="X415" s="2" t="s">
        <v>2766</v>
      </c>
      <c r="Y415" s="2" t="s">
        <v>3016</v>
      </c>
    </row>
    <row r="416" spans="11:25" ht="15.75" thickBot="1" x14ac:dyDescent="0.3">
      <c r="K416" s="25"/>
      <c r="L416" s="25"/>
      <c r="N416" s="2" t="s">
        <v>4026</v>
      </c>
      <c r="P416" s="5"/>
      <c r="S416" s="2" t="s">
        <v>558</v>
      </c>
      <c r="T416" s="2" t="s">
        <v>559</v>
      </c>
      <c r="V416" s="2" t="s">
        <v>3608</v>
      </c>
      <c r="X416" s="2" t="s">
        <v>2767</v>
      </c>
      <c r="Y416" s="2" t="s">
        <v>4799</v>
      </c>
    </row>
    <row r="417" spans="11:25" ht="15.75" thickBot="1" x14ac:dyDescent="0.3">
      <c r="K417" s="25"/>
      <c r="L417" s="25"/>
      <c r="N417" s="2" t="s">
        <v>4027</v>
      </c>
      <c r="P417" s="5"/>
      <c r="S417" s="2" t="s">
        <v>1721</v>
      </c>
      <c r="T417" s="2" t="s">
        <v>2236</v>
      </c>
      <c r="V417" s="2" t="s">
        <v>3609</v>
      </c>
      <c r="X417" s="2" t="s">
        <v>2768</v>
      </c>
      <c r="Y417" s="2" t="s">
        <v>4800</v>
      </c>
    </row>
    <row r="418" spans="11:25" ht="15.75" thickBot="1" x14ac:dyDescent="0.3">
      <c r="K418" s="25"/>
      <c r="L418" s="25"/>
      <c r="N418" s="2" t="s">
        <v>4028</v>
      </c>
      <c r="P418" s="5"/>
      <c r="S418" s="2" t="s">
        <v>1723</v>
      </c>
      <c r="T418" s="2" t="s">
        <v>2237</v>
      </c>
      <c r="V418" s="2" t="s">
        <v>3610</v>
      </c>
      <c r="X418" s="2" t="s">
        <v>2769</v>
      </c>
      <c r="Y418" s="2" t="s">
        <v>4801</v>
      </c>
    </row>
    <row r="419" spans="11:25" ht="15.75" thickBot="1" x14ac:dyDescent="0.3">
      <c r="K419" s="25"/>
      <c r="L419" s="25"/>
      <c r="N419" s="2" t="s">
        <v>4029</v>
      </c>
      <c r="P419" s="5"/>
      <c r="S419" s="2" t="s">
        <v>560</v>
      </c>
      <c r="T419" s="2" t="s">
        <v>561</v>
      </c>
      <c r="V419" s="2" t="s">
        <v>3611</v>
      </c>
      <c r="X419" s="2" t="s">
        <v>2770</v>
      </c>
      <c r="Y419" s="2" t="s">
        <v>4802</v>
      </c>
    </row>
    <row r="420" spans="11:25" ht="15.75" thickBot="1" x14ac:dyDescent="0.3">
      <c r="K420" s="25"/>
      <c r="L420" s="25"/>
      <c r="N420" s="2" t="s">
        <v>4030</v>
      </c>
      <c r="P420" s="5"/>
      <c r="S420" s="2" t="s">
        <v>562</v>
      </c>
      <c r="T420" s="2" t="s">
        <v>563</v>
      </c>
      <c r="V420" s="2" t="s">
        <v>3612</v>
      </c>
      <c r="X420" s="2" t="s">
        <v>4803</v>
      </c>
      <c r="Y420" s="2" t="s">
        <v>4804</v>
      </c>
    </row>
    <row r="421" spans="11:25" ht="15.75" thickBot="1" x14ac:dyDescent="0.3">
      <c r="K421" s="25"/>
      <c r="L421" s="25"/>
      <c r="N421" s="2" t="s">
        <v>4031</v>
      </c>
      <c r="P421" s="5"/>
      <c r="S421" s="2" t="s">
        <v>2238</v>
      </c>
      <c r="T421" s="2" t="s">
        <v>2239</v>
      </c>
      <c r="X421" s="2" t="s">
        <v>4805</v>
      </c>
      <c r="Y421" s="2" t="s">
        <v>4806</v>
      </c>
    </row>
    <row r="422" spans="11:25" ht="15.75" thickBot="1" x14ac:dyDescent="0.3">
      <c r="K422" s="25"/>
      <c r="L422" s="25"/>
      <c r="N422" s="2" t="s">
        <v>4032</v>
      </c>
      <c r="P422" s="5"/>
      <c r="S422" s="2" t="s">
        <v>564</v>
      </c>
      <c r="T422" s="2" t="s">
        <v>565</v>
      </c>
      <c r="X422" s="2" t="s">
        <v>2771</v>
      </c>
      <c r="Y422" s="2" t="s">
        <v>4807</v>
      </c>
    </row>
    <row r="423" spans="11:25" ht="15.75" thickBot="1" x14ac:dyDescent="0.3">
      <c r="K423" s="25"/>
      <c r="L423" s="25"/>
      <c r="N423" s="2" t="s">
        <v>4033</v>
      </c>
      <c r="P423" s="5"/>
      <c r="S423" s="2" t="s">
        <v>566</v>
      </c>
      <c r="T423" s="2" t="s">
        <v>567</v>
      </c>
      <c r="X423" s="2" t="s">
        <v>2772</v>
      </c>
      <c r="Y423" s="2" t="s">
        <v>4808</v>
      </c>
    </row>
    <row r="424" spans="11:25" ht="15.75" thickBot="1" x14ac:dyDescent="0.3">
      <c r="K424" s="25"/>
      <c r="L424" s="25"/>
      <c r="N424" s="2" t="s">
        <v>4034</v>
      </c>
      <c r="P424" s="5"/>
      <c r="S424" s="2" t="s">
        <v>568</v>
      </c>
      <c r="T424" s="2" t="s">
        <v>569</v>
      </c>
      <c r="X424" s="2" t="s">
        <v>4809</v>
      </c>
      <c r="Y424" s="2" t="s">
        <v>4810</v>
      </c>
    </row>
    <row r="425" spans="11:25" ht="15.75" thickBot="1" x14ac:dyDescent="0.3">
      <c r="K425" s="25"/>
      <c r="L425" s="25"/>
      <c r="N425" s="2" t="s">
        <v>4035</v>
      </c>
      <c r="P425" s="5"/>
      <c r="S425" s="2" t="s">
        <v>570</v>
      </c>
      <c r="T425" s="2" t="s">
        <v>571</v>
      </c>
      <c r="X425" s="2" t="s">
        <v>4811</v>
      </c>
      <c r="Y425" s="2" t="s">
        <v>4812</v>
      </c>
    </row>
    <row r="426" spans="11:25" ht="15.75" thickBot="1" x14ac:dyDescent="0.3">
      <c r="K426" s="25"/>
      <c r="L426" s="25"/>
      <c r="N426" s="2" t="s">
        <v>4036</v>
      </c>
      <c r="P426" s="5"/>
      <c r="S426" s="2" t="s">
        <v>572</v>
      </c>
      <c r="T426" s="2" t="s">
        <v>573</v>
      </c>
      <c r="X426" s="2" t="s">
        <v>2773</v>
      </c>
      <c r="Y426" s="2" t="s">
        <v>4813</v>
      </c>
    </row>
    <row r="427" spans="11:25" ht="15.75" thickBot="1" x14ac:dyDescent="0.3">
      <c r="K427" s="25"/>
      <c r="L427" s="25"/>
      <c r="N427" s="2" t="s">
        <v>4037</v>
      </c>
      <c r="P427" s="5"/>
      <c r="S427" s="2" t="s">
        <v>2240</v>
      </c>
      <c r="T427" s="2" t="s">
        <v>2241</v>
      </c>
      <c r="X427" s="2" t="s">
        <v>4814</v>
      </c>
      <c r="Y427" s="2" t="s">
        <v>4815</v>
      </c>
    </row>
    <row r="428" spans="11:25" ht="15.75" thickBot="1" x14ac:dyDescent="0.3">
      <c r="K428" s="25"/>
      <c r="L428" s="25"/>
      <c r="N428" s="2" t="s">
        <v>4038</v>
      </c>
      <c r="P428" s="5"/>
      <c r="S428" s="2" t="s">
        <v>2242</v>
      </c>
      <c r="T428" s="2" t="s">
        <v>2243</v>
      </c>
      <c r="X428" s="2" t="s">
        <v>2774</v>
      </c>
      <c r="Y428" s="2" t="s">
        <v>4816</v>
      </c>
    </row>
    <row r="429" spans="11:25" ht="15.75" thickBot="1" x14ac:dyDescent="0.3">
      <c r="K429" s="25"/>
      <c r="L429" s="25"/>
      <c r="N429" s="2" t="s">
        <v>4039</v>
      </c>
      <c r="P429" s="5"/>
      <c r="S429" s="2" t="s">
        <v>574</v>
      </c>
      <c r="T429" s="2" t="s">
        <v>575</v>
      </c>
      <c r="X429" s="2" t="s">
        <v>2775</v>
      </c>
      <c r="Y429" s="2" t="s">
        <v>4817</v>
      </c>
    </row>
    <row r="430" spans="11:25" ht="15.75" thickBot="1" x14ac:dyDescent="0.3">
      <c r="K430" s="25"/>
      <c r="L430" s="25"/>
      <c r="N430" s="2" t="s">
        <v>4040</v>
      </c>
      <c r="P430" s="5"/>
      <c r="S430" s="2" t="s">
        <v>2244</v>
      </c>
      <c r="T430" s="2" t="s">
        <v>2245</v>
      </c>
      <c r="X430" s="2" t="s">
        <v>4818</v>
      </c>
      <c r="Y430" s="2" t="s">
        <v>4819</v>
      </c>
    </row>
    <row r="431" spans="11:25" ht="15.75" thickBot="1" x14ac:dyDescent="0.3">
      <c r="K431" s="25"/>
      <c r="L431" s="25"/>
      <c r="N431" s="2" t="s">
        <v>4041</v>
      </c>
      <c r="P431" s="5"/>
      <c r="S431" s="2" t="s">
        <v>576</v>
      </c>
      <c r="T431" s="2" t="s">
        <v>577</v>
      </c>
      <c r="X431" s="2" t="s">
        <v>2776</v>
      </c>
      <c r="Y431" s="2" t="s">
        <v>4820</v>
      </c>
    </row>
    <row r="432" spans="11:25" ht="15.75" thickBot="1" x14ac:dyDescent="0.3">
      <c r="K432" s="25"/>
      <c r="L432" s="25"/>
      <c r="N432" s="2" t="s">
        <v>4042</v>
      </c>
      <c r="P432" s="5"/>
      <c r="S432" s="2" t="s">
        <v>578</v>
      </c>
      <c r="T432" s="2" t="s">
        <v>579</v>
      </c>
      <c r="X432" s="2" t="s">
        <v>2777</v>
      </c>
      <c r="Y432" s="2" t="s">
        <v>4821</v>
      </c>
    </row>
    <row r="433" spans="11:25" ht="15.75" thickBot="1" x14ac:dyDescent="0.3">
      <c r="K433" s="25"/>
      <c r="L433" s="25"/>
      <c r="N433" s="2" t="s">
        <v>4043</v>
      </c>
      <c r="P433" s="5"/>
      <c r="S433" s="2" t="s">
        <v>580</v>
      </c>
      <c r="T433" s="2" t="s">
        <v>2246</v>
      </c>
      <c r="X433" s="2" t="s">
        <v>4822</v>
      </c>
      <c r="Y433" s="2" t="s">
        <v>4823</v>
      </c>
    </row>
    <row r="434" spans="11:25" ht="15.75" thickBot="1" x14ac:dyDescent="0.3">
      <c r="K434" s="25"/>
      <c r="L434" s="25"/>
      <c r="N434" s="2" t="s">
        <v>4044</v>
      </c>
      <c r="P434" s="5"/>
      <c r="S434" s="2" t="s">
        <v>581</v>
      </c>
      <c r="T434" s="2" t="s">
        <v>2247</v>
      </c>
      <c r="X434" s="2" t="s">
        <v>4824</v>
      </c>
      <c r="Y434" s="2" t="s">
        <v>4825</v>
      </c>
    </row>
    <row r="435" spans="11:25" ht="15.75" thickBot="1" x14ac:dyDescent="0.3">
      <c r="K435" s="25"/>
      <c r="L435" s="25"/>
      <c r="N435" s="2" t="s">
        <v>4045</v>
      </c>
      <c r="P435" s="5"/>
      <c r="S435" s="2" t="s">
        <v>2248</v>
      </c>
      <c r="T435" s="2" t="s">
        <v>2249</v>
      </c>
      <c r="X435" s="2" t="s">
        <v>4826</v>
      </c>
      <c r="Y435" s="2" t="s">
        <v>4827</v>
      </c>
    </row>
    <row r="436" spans="11:25" ht="15.75" thickBot="1" x14ac:dyDescent="0.3">
      <c r="K436" s="25"/>
      <c r="L436" s="25"/>
      <c r="N436" s="2" t="s">
        <v>4046</v>
      </c>
      <c r="P436" s="5"/>
      <c r="S436" s="2" t="s">
        <v>582</v>
      </c>
      <c r="T436" s="2" t="s">
        <v>583</v>
      </c>
      <c r="X436" s="2" t="s">
        <v>4828</v>
      </c>
      <c r="Y436" s="2" t="s">
        <v>4829</v>
      </c>
    </row>
    <row r="437" spans="11:25" ht="15.75" thickBot="1" x14ac:dyDescent="0.3">
      <c r="K437" s="25"/>
      <c r="L437" s="25"/>
      <c r="N437" s="2" t="s">
        <v>4047</v>
      </c>
      <c r="P437" s="5"/>
      <c r="S437" s="2" t="s">
        <v>2250</v>
      </c>
      <c r="T437" s="2" t="s">
        <v>2251</v>
      </c>
      <c r="X437" s="2" t="s">
        <v>4830</v>
      </c>
      <c r="Y437" s="2" t="s">
        <v>4831</v>
      </c>
    </row>
    <row r="438" spans="11:25" ht="15.75" thickBot="1" x14ac:dyDescent="0.3">
      <c r="K438" s="25"/>
      <c r="L438" s="25"/>
      <c r="N438" s="2" t="s">
        <v>4048</v>
      </c>
      <c r="P438" s="5"/>
      <c r="S438" s="2" t="s">
        <v>2252</v>
      </c>
      <c r="T438" s="2" t="s">
        <v>2253</v>
      </c>
      <c r="X438" s="2" t="s">
        <v>4832</v>
      </c>
      <c r="Y438" s="2" t="s">
        <v>4833</v>
      </c>
    </row>
    <row r="439" spans="11:25" ht="15.75" thickBot="1" x14ac:dyDescent="0.3">
      <c r="K439" s="25"/>
      <c r="L439" s="25"/>
      <c r="N439" s="2" t="s">
        <v>4049</v>
      </c>
      <c r="P439" s="5"/>
      <c r="S439" s="2" t="s">
        <v>584</v>
      </c>
      <c r="T439" s="2" t="s">
        <v>585</v>
      </c>
      <c r="X439" s="2" t="s">
        <v>2778</v>
      </c>
      <c r="Y439" s="2" t="s">
        <v>4834</v>
      </c>
    </row>
    <row r="440" spans="11:25" ht="15.75" thickBot="1" x14ac:dyDescent="0.3">
      <c r="K440" s="25"/>
      <c r="L440" s="25"/>
      <c r="N440" s="2" t="s">
        <v>4050</v>
      </c>
      <c r="P440" s="6"/>
      <c r="S440" s="2" t="s">
        <v>586</v>
      </c>
      <c r="T440" s="2" t="s">
        <v>587</v>
      </c>
      <c r="X440" s="2" t="s">
        <v>2779</v>
      </c>
      <c r="Y440" s="2" t="s">
        <v>3017</v>
      </c>
    </row>
    <row r="441" spans="11:25" ht="15.75" thickBot="1" x14ac:dyDescent="0.3">
      <c r="K441" s="25"/>
      <c r="L441" s="25"/>
      <c r="N441" s="2" t="s">
        <v>4051</v>
      </c>
      <c r="P441" s="5"/>
      <c r="S441" s="2" t="s">
        <v>588</v>
      </c>
      <c r="T441" s="2" t="s">
        <v>589</v>
      </c>
      <c r="X441" s="2" t="s">
        <v>2780</v>
      </c>
      <c r="Y441" s="2" t="s">
        <v>4835</v>
      </c>
    </row>
    <row r="442" spans="11:25" ht="15.75" thickBot="1" x14ac:dyDescent="0.3">
      <c r="K442" s="25"/>
      <c r="L442" s="25"/>
      <c r="N442" s="2" t="s">
        <v>4052</v>
      </c>
      <c r="P442" s="6"/>
      <c r="S442" s="2" t="s">
        <v>590</v>
      </c>
      <c r="T442" s="2" t="s">
        <v>591</v>
      </c>
      <c r="X442" s="2" t="s">
        <v>2781</v>
      </c>
      <c r="Y442" s="2" t="s">
        <v>4836</v>
      </c>
    </row>
    <row r="443" spans="11:25" ht="15.75" thickBot="1" x14ac:dyDescent="0.3">
      <c r="K443" s="25"/>
      <c r="L443" s="25"/>
      <c r="N443" s="2" t="s">
        <v>4053</v>
      </c>
      <c r="P443" s="5"/>
      <c r="S443" s="2" t="s">
        <v>592</v>
      </c>
      <c r="T443" s="2" t="s">
        <v>593</v>
      </c>
      <c r="X443" s="2" t="s">
        <v>2782</v>
      </c>
      <c r="Y443" s="2" t="s">
        <v>4837</v>
      </c>
    </row>
    <row r="444" spans="11:25" ht="15.75" thickBot="1" x14ac:dyDescent="0.3">
      <c r="K444" s="25"/>
      <c r="L444" s="25"/>
      <c r="N444" s="2" t="s">
        <v>4054</v>
      </c>
      <c r="P444" s="5"/>
      <c r="S444" s="2" t="s">
        <v>594</v>
      </c>
      <c r="T444" s="2" t="s">
        <v>595</v>
      </c>
      <c r="X444" s="2" t="s">
        <v>2783</v>
      </c>
      <c r="Y444" s="2" t="s">
        <v>4838</v>
      </c>
    </row>
    <row r="445" spans="11:25" ht="15.75" thickBot="1" x14ac:dyDescent="0.3">
      <c r="K445" s="25"/>
      <c r="L445" s="25"/>
      <c r="N445" s="2" t="s">
        <v>4055</v>
      </c>
      <c r="P445" s="5"/>
      <c r="S445" s="2" t="s">
        <v>596</v>
      </c>
      <c r="T445" s="2" t="s">
        <v>597</v>
      </c>
      <c r="X445" s="2" t="s">
        <v>2784</v>
      </c>
      <c r="Y445" s="2" t="s">
        <v>3018</v>
      </c>
    </row>
    <row r="446" spans="11:25" ht="15.75" thickBot="1" x14ac:dyDescent="0.3">
      <c r="K446" s="25"/>
      <c r="L446" s="25"/>
      <c r="N446" s="2" t="s">
        <v>4056</v>
      </c>
      <c r="P446" s="5"/>
      <c r="S446" s="2" t="s">
        <v>598</v>
      </c>
      <c r="T446" s="2" t="s">
        <v>599</v>
      </c>
      <c r="X446" s="2" t="s">
        <v>2785</v>
      </c>
      <c r="Y446" s="2" t="s">
        <v>4839</v>
      </c>
    </row>
    <row r="447" spans="11:25" ht="15.75" thickBot="1" x14ac:dyDescent="0.3">
      <c r="K447" s="25"/>
      <c r="L447" s="25"/>
      <c r="N447" s="2" t="s">
        <v>4057</v>
      </c>
      <c r="P447" s="5"/>
      <c r="S447" s="2" t="s">
        <v>600</v>
      </c>
      <c r="T447" s="2" t="s">
        <v>601</v>
      </c>
      <c r="X447" s="2" t="s">
        <v>2786</v>
      </c>
      <c r="Y447" s="2" t="s">
        <v>4840</v>
      </c>
    </row>
    <row r="448" spans="11:25" ht="15.75" thickBot="1" x14ac:dyDescent="0.3">
      <c r="K448" s="25"/>
      <c r="L448" s="25"/>
      <c r="N448" s="2" t="s">
        <v>4058</v>
      </c>
      <c r="P448" s="5"/>
      <c r="S448" s="2" t="s">
        <v>602</v>
      </c>
      <c r="T448" s="2" t="s">
        <v>603</v>
      </c>
      <c r="X448" s="2" t="s">
        <v>2787</v>
      </c>
      <c r="Y448" s="2" t="s">
        <v>4841</v>
      </c>
    </row>
    <row r="449" spans="11:25" ht="15.75" thickBot="1" x14ac:dyDescent="0.3">
      <c r="K449" s="25"/>
      <c r="L449" s="25"/>
      <c r="N449" s="2" t="s">
        <v>4059</v>
      </c>
      <c r="P449" s="5"/>
      <c r="S449" s="2" t="s">
        <v>604</v>
      </c>
      <c r="T449" s="2" t="s">
        <v>605</v>
      </c>
      <c r="X449" s="2" t="s">
        <v>2788</v>
      </c>
      <c r="Y449" s="2" t="s">
        <v>4842</v>
      </c>
    </row>
    <row r="450" spans="11:25" ht="15.75" thickBot="1" x14ac:dyDescent="0.3">
      <c r="K450" s="25"/>
      <c r="L450" s="25"/>
      <c r="N450" s="2" t="s">
        <v>4060</v>
      </c>
      <c r="P450" s="5"/>
      <c r="S450" s="2" t="s">
        <v>606</v>
      </c>
      <c r="T450" s="2" t="s">
        <v>607</v>
      </c>
      <c r="X450" s="2" t="s">
        <v>4843</v>
      </c>
      <c r="Y450" s="2" t="s">
        <v>4844</v>
      </c>
    </row>
    <row r="451" spans="11:25" ht="15.75" thickBot="1" x14ac:dyDescent="0.3">
      <c r="K451" s="25"/>
      <c r="L451" s="25"/>
      <c r="N451" s="2" t="s">
        <v>4061</v>
      </c>
      <c r="P451" s="5"/>
      <c r="S451" s="2" t="s">
        <v>608</v>
      </c>
      <c r="T451" s="2" t="s">
        <v>609</v>
      </c>
      <c r="X451" s="2" t="s">
        <v>2789</v>
      </c>
      <c r="Y451" s="2" t="s">
        <v>4845</v>
      </c>
    </row>
    <row r="452" spans="11:25" ht="15.75" thickBot="1" x14ac:dyDescent="0.3">
      <c r="K452" s="25"/>
      <c r="L452" s="25"/>
      <c r="N452" s="2" t="s">
        <v>4062</v>
      </c>
      <c r="P452" s="5"/>
      <c r="S452" s="2" t="s">
        <v>610</v>
      </c>
      <c r="T452" s="2" t="s">
        <v>611</v>
      </c>
      <c r="X452" s="2" t="s">
        <v>4846</v>
      </c>
      <c r="Y452" s="2" t="s">
        <v>4847</v>
      </c>
    </row>
    <row r="453" spans="11:25" ht="15.75" thickBot="1" x14ac:dyDescent="0.3">
      <c r="K453" s="25"/>
      <c r="L453" s="25"/>
      <c r="N453" s="2" t="s">
        <v>4063</v>
      </c>
      <c r="P453" s="5"/>
      <c r="S453" s="2" t="s">
        <v>612</v>
      </c>
      <c r="T453" s="2" t="s">
        <v>613</v>
      </c>
      <c r="X453" s="2" t="s">
        <v>2790</v>
      </c>
      <c r="Y453" s="2" t="s">
        <v>4848</v>
      </c>
    </row>
    <row r="454" spans="11:25" ht="15.75" thickBot="1" x14ac:dyDescent="0.3">
      <c r="K454" s="25"/>
      <c r="L454" s="25"/>
      <c r="N454" s="2" t="s">
        <v>4064</v>
      </c>
      <c r="P454" s="5"/>
      <c r="S454" s="2" t="s">
        <v>614</v>
      </c>
      <c r="T454" s="2" t="s">
        <v>615</v>
      </c>
      <c r="X454" s="2" t="s">
        <v>2791</v>
      </c>
      <c r="Y454" s="2" t="s">
        <v>4849</v>
      </c>
    </row>
    <row r="455" spans="11:25" ht="15.75" thickBot="1" x14ac:dyDescent="0.3">
      <c r="K455" s="25"/>
      <c r="L455" s="25"/>
      <c r="N455" s="2" t="s">
        <v>4065</v>
      </c>
      <c r="P455" s="5"/>
      <c r="S455" s="2" t="s">
        <v>616</v>
      </c>
      <c r="T455" s="2" t="s">
        <v>617</v>
      </c>
      <c r="X455" s="2" t="s">
        <v>4850</v>
      </c>
      <c r="Y455" s="2" t="s">
        <v>4851</v>
      </c>
    </row>
    <row r="456" spans="11:25" ht="15.75" thickBot="1" x14ac:dyDescent="0.3">
      <c r="K456" s="25"/>
      <c r="L456" s="25"/>
      <c r="N456" s="2" t="s">
        <v>4066</v>
      </c>
      <c r="P456" s="5"/>
      <c r="S456" s="2" t="s">
        <v>618</v>
      </c>
      <c r="T456" s="2" t="s">
        <v>619</v>
      </c>
      <c r="X456" s="2" t="s">
        <v>2792</v>
      </c>
      <c r="Y456" s="2" t="s">
        <v>4852</v>
      </c>
    </row>
    <row r="457" spans="11:25" ht="15.75" thickBot="1" x14ac:dyDescent="0.3">
      <c r="K457" s="25"/>
      <c r="L457" s="25"/>
      <c r="N457" s="2" t="s">
        <v>4067</v>
      </c>
      <c r="P457" s="5"/>
      <c r="S457" s="2" t="s">
        <v>620</v>
      </c>
      <c r="T457" s="2" t="s">
        <v>621</v>
      </c>
      <c r="X457" s="2" t="s">
        <v>4853</v>
      </c>
      <c r="Y457" s="2" t="s">
        <v>4854</v>
      </c>
    </row>
    <row r="458" spans="11:25" ht="15.75" thickBot="1" x14ac:dyDescent="0.3">
      <c r="K458" s="25"/>
      <c r="L458" s="25"/>
      <c r="N458" s="2" t="s">
        <v>4068</v>
      </c>
      <c r="P458" s="5"/>
      <c r="S458" s="2" t="s">
        <v>622</v>
      </c>
      <c r="T458" s="2" t="s">
        <v>623</v>
      </c>
      <c r="X458" s="2" t="s">
        <v>4855</v>
      </c>
      <c r="Y458" s="2" t="s">
        <v>4856</v>
      </c>
    </row>
    <row r="459" spans="11:25" ht="15.75" thickBot="1" x14ac:dyDescent="0.3">
      <c r="K459" s="25"/>
      <c r="L459" s="25"/>
      <c r="N459" s="2" t="s">
        <v>4069</v>
      </c>
      <c r="P459" s="5"/>
      <c r="S459" s="2" t="s">
        <v>1387</v>
      </c>
      <c r="T459" s="2" t="s">
        <v>2254</v>
      </c>
      <c r="X459" s="2" t="s">
        <v>4857</v>
      </c>
      <c r="Y459" s="2" t="s">
        <v>4858</v>
      </c>
    </row>
    <row r="460" spans="11:25" ht="15.75" thickBot="1" x14ac:dyDescent="0.3">
      <c r="K460" s="25"/>
      <c r="L460" s="25"/>
      <c r="N460" s="2" t="s">
        <v>4070</v>
      </c>
      <c r="P460" s="5"/>
      <c r="S460" s="2" t="s">
        <v>624</v>
      </c>
      <c r="T460" s="2" t="s">
        <v>625</v>
      </c>
      <c r="X460" s="2" t="s">
        <v>4859</v>
      </c>
      <c r="Y460" s="2" t="s">
        <v>4860</v>
      </c>
    </row>
    <row r="461" spans="11:25" ht="15.75" thickBot="1" x14ac:dyDescent="0.3">
      <c r="K461" s="25"/>
      <c r="L461" s="25"/>
      <c r="N461" s="2" t="s">
        <v>4071</v>
      </c>
      <c r="P461" s="5"/>
      <c r="S461" s="2" t="s">
        <v>626</v>
      </c>
      <c r="T461" s="2" t="s">
        <v>627</v>
      </c>
      <c r="X461" s="2" t="s">
        <v>2793</v>
      </c>
      <c r="Y461" s="2" t="s">
        <v>4861</v>
      </c>
    </row>
    <row r="462" spans="11:25" ht="15.75" thickBot="1" x14ac:dyDescent="0.3">
      <c r="K462" s="25"/>
      <c r="L462" s="25"/>
      <c r="N462" s="2" t="s">
        <v>4072</v>
      </c>
      <c r="P462" s="5"/>
      <c r="S462" s="2" t="s">
        <v>628</v>
      </c>
      <c r="T462" s="2" t="s">
        <v>629</v>
      </c>
      <c r="X462" s="2" t="s">
        <v>2794</v>
      </c>
      <c r="Y462" s="2" t="s">
        <v>4862</v>
      </c>
    </row>
    <row r="463" spans="11:25" ht="15.75" thickBot="1" x14ac:dyDescent="0.3">
      <c r="K463" s="25"/>
      <c r="L463" s="25"/>
      <c r="N463" s="2" t="s">
        <v>4073</v>
      </c>
      <c r="P463" s="5"/>
      <c r="S463" s="2" t="s">
        <v>630</v>
      </c>
      <c r="T463" s="2" t="s">
        <v>631</v>
      </c>
      <c r="X463" s="2" t="s">
        <v>4863</v>
      </c>
      <c r="Y463" s="2" t="s">
        <v>4864</v>
      </c>
    </row>
    <row r="464" spans="11:25" ht="15.75" thickBot="1" x14ac:dyDescent="0.3">
      <c r="K464" s="25"/>
      <c r="L464" s="25"/>
      <c r="N464" s="2" t="s">
        <v>4074</v>
      </c>
      <c r="P464" s="5"/>
      <c r="S464" s="2" t="s">
        <v>632</v>
      </c>
      <c r="T464" s="2" t="s">
        <v>633</v>
      </c>
      <c r="X464" s="2" t="s">
        <v>4865</v>
      </c>
      <c r="Y464" s="2" t="s">
        <v>4866</v>
      </c>
    </row>
    <row r="465" spans="11:25" ht="15.75" thickBot="1" x14ac:dyDescent="0.3">
      <c r="K465" s="25"/>
      <c r="L465" s="25"/>
      <c r="N465" s="2" t="s">
        <v>4075</v>
      </c>
      <c r="P465" s="5"/>
      <c r="S465" s="2" t="s">
        <v>634</v>
      </c>
      <c r="T465" s="2" t="s">
        <v>635</v>
      </c>
      <c r="X465" s="2" t="s">
        <v>4867</v>
      </c>
      <c r="Y465" s="2" t="s">
        <v>4868</v>
      </c>
    </row>
    <row r="466" spans="11:25" ht="15.75" thickBot="1" x14ac:dyDescent="0.3">
      <c r="K466" s="25"/>
      <c r="L466" s="25"/>
      <c r="N466" s="2" t="s">
        <v>4076</v>
      </c>
      <c r="P466" s="5"/>
      <c r="S466" s="2" t="s">
        <v>636</v>
      </c>
      <c r="T466" s="2" t="s">
        <v>637</v>
      </c>
      <c r="X466" s="2" t="s">
        <v>4869</v>
      </c>
      <c r="Y466" s="2" t="s">
        <v>4870</v>
      </c>
    </row>
    <row r="467" spans="11:25" ht="15.75" thickBot="1" x14ac:dyDescent="0.3">
      <c r="K467" s="25"/>
      <c r="L467" s="25"/>
      <c r="N467" s="2" t="s">
        <v>4077</v>
      </c>
      <c r="P467" s="5"/>
      <c r="S467" s="2" t="s">
        <v>2255</v>
      </c>
      <c r="T467" s="2" t="s">
        <v>2256</v>
      </c>
      <c r="X467" s="2" t="s">
        <v>2795</v>
      </c>
      <c r="Y467" s="2" t="s">
        <v>4871</v>
      </c>
    </row>
    <row r="468" spans="11:25" ht="15.75" thickBot="1" x14ac:dyDescent="0.3">
      <c r="K468" s="25"/>
      <c r="L468" s="25"/>
      <c r="N468" s="2" t="s">
        <v>4078</v>
      </c>
      <c r="P468" s="5"/>
      <c r="S468" s="2" t="s">
        <v>638</v>
      </c>
      <c r="T468" s="2" t="s">
        <v>639</v>
      </c>
      <c r="X468" s="2" t="s">
        <v>4872</v>
      </c>
      <c r="Y468" s="2" t="s">
        <v>4873</v>
      </c>
    </row>
    <row r="469" spans="11:25" ht="15.75" thickBot="1" x14ac:dyDescent="0.3">
      <c r="K469" s="25"/>
      <c r="L469" s="25"/>
      <c r="N469" s="2" t="s">
        <v>4079</v>
      </c>
      <c r="P469" s="5"/>
      <c r="S469" s="2" t="s">
        <v>2257</v>
      </c>
      <c r="T469" s="2" t="s">
        <v>2258</v>
      </c>
      <c r="X469" s="2" t="s">
        <v>4874</v>
      </c>
      <c r="Y469" s="2" t="s">
        <v>4875</v>
      </c>
    </row>
    <row r="470" spans="11:25" ht="15.75" thickBot="1" x14ac:dyDescent="0.3">
      <c r="K470" s="25"/>
      <c r="L470" s="25"/>
      <c r="N470" s="2" t="s">
        <v>4080</v>
      </c>
      <c r="P470" s="5"/>
      <c r="S470" s="2" t="s">
        <v>2259</v>
      </c>
      <c r="T470" s="2" t="s">
        <v>2260</v>
      </c>
      <c r="X470" s="2" t="s">
        <v>4876</v>
      </c>
      <c r="Y470" s="2" t="s">
        <v>4877</v>
      </c>
    </row>
    <row r="471" spans="11:25" ht="15.75" thickBot="1" x14ac:dyDescent="0.3">
      <c r="K471" s="25"/>
      <c r="L471" s="25"/>
      <c r="N471" s="2" t="s">
        <v>4081</v>
      </c>
      <c r="P471" s="5"/>
      <c r="S471" s="2" t="s">
        <v>2261</v>
      </c>
      <c r="T471" s="2" t="s">
        <v>2262</v>
      </c>
      <c r="X471" s="2" t="s">
        <v>4878</v>
      </c>
      <c r="Y471" s="2" t="s">
        <v>4879</v>
      </c>
    </row>
    <row r="472" spans="11:25" ht="15.75" thickBot="1" x14ac:dyDescent="0.3">
      <c r="K472" s="25"/>
      <c r="L472" s="25"/>
      <c r="N472" s="2" t="s">
        <v>4082</v>
      </c>
      <c r="P472" s="5"/>
      <c r="S472" s="2" t="s">
        <v>2263</v>
      </c>
      <c r="T472" s="2" t="s">
        <v>2264</v>
      </c>
      <c r="X472" s="2" t="s">
        <v>4880</v>
      </c>
      <c r="Y472" s="2" t="s">
        <v>4881</v>
      </c>
    </row>
    <row r="473" spans="11:25" ht="15.75" thickBot="1" x14ac:dyDescent="0.3">
      <c r="K473" s="25"/>
      <c r="L473" s="25"/>
      <c r="N473" s="2" t="s">
        <v>4083</v>
      </c>
      <c r="P473" s="5"/>
      <c r="S473" s="2" t="s">
        <v>2265</v>
      </c>
      <c r="T473" s="2" t="s">
        <v>2266</v>
      </c>
      <c r="X473" s="2" t="s">
        <v>4882</v>
      </c>
      <c r="Y473" s="2" t="s">
        <v>4883</v>
      </c>
    </row>
    <row r="474" spans="11:25" ht="15.75" thickBot="1" x14ac:dyDescent="0.3">
      <c r="K474" s="25"/>
      <c r="L474" s="25"/>
      <c r="N474" s="2" t="s">
        <v>4084</v>
      </c>
      <c r="P474" s="5"/>
      <c r="S474" s="2" t="s">
        <v>640</v>
      </c>
      <c r="T474" s="2" t="s">
        <v>641</v>
      </c>
      <c r="X474" s="2" t="s">
        <v>4884</v>
      </c>
      <c r="Y474" s="2" t="s">
        <v>4885</v>
      </c>
    </row>
    <row r="475" spans="11:25" ht="15.75" thickBot="1" x14ac:dyDescent="0.3">
      <c r="K475" s="25"/>
      <c r="L475" s="25"/>
      <c r="N475" s="2" t="s">
        <v>4085</v>
      </c>
      <c r="P475" s="5"/>
      <c r="S475" s="2" t="s">
        <v>642</v>
      </c>
      <c r="T475" s="2" t="s">
        <v>643</v>
      </c>
      <c r="X475" s="2" t="s">
        <v>2796</v>
      </c>
      <c r="Y475" s="2" t="s">
        <v>4886</v>
      </c>
    </row>
    <row r="476" spans="11:25" ht="15.75" thickBot="1" x14ac:dyDescent="0.3">
      <c r="K476" s="25"/>
      <c r="L476" s="25"/>
      <c r="N476" s="2" t="s">
        <v>4086</v>
      </c>
      <c r="P476" s="5"/>
      <c r="S476" s="2" t="s">
        <v>644</v>
      </c>
      <c r="T476" s="2" t="s">
        <v>645</v>
      </c>
      <c r="X476" s="2" t="s">
        <v>2797</v>
      </c>
      <c r="Y476" s="2" t="s">
        <v>3019</v>
      </c>
    </row>
    <row r="477" spans="11:25" ht="15.75" thickBot="1" x14ac:dyDescent="0.3">
      <c r="K477" s="25"/>
      <c r="L477" s="25"/>
      <c r="N477" s="2" t="s">
        <v>4087</v>
      </c>
      <c r="P477" s="5"/>
      <c r="S477" s="2" t="s">
        <v>646</v>
      </c>
      <c r="T477" s="2" t="s">
        <v>647</v>
      </c>
      <c r="X477" s="2" t="s">
        <v>2798</v>
      </c>
      <c r="Y477" s="2" t="s">
        <v>4887</v>
      </c>
    </row>
    <row r="478" spans="11:25" ht="15.75" thickBot="1" x14ac:dyDescent="0.3">
      <c r="K478" s="25"/>
      <c r="L478" s="25"/>
      <c r="N478" s="2" t="s">
        <v>4088</v>
      </c>
      <c r="P478" s="5"/>
      <c r="S478" s="2" t="s">
        <v>648</v>
      </c>
      <c r="T478" s="2" t="s">
        <v>2507</v>
      </c>
      <c r="X478" s="2" t="s">
        <v>4888</v>
      </c>
      <c r="Y478" s="2" t="s">
        <v>4889</v>
      </c>
    </row>
    <row r="479" spans="11:25" ht="15.75" thickBot="1" x14ac:dyDescent="0.3">
      <c r="K479" s="25"/>
      <c r="L479" s="25"/>
      <c r="N479" s="2" t="s">
        <v>4089</v>
      </c>
      <c r="P479" s="5"/>
      <c r="S479" s="2" t="s">
        <v>649</v>
      </c>
      <c r="T479" s="2" t="s">
        <v>2508</v>
      </c>
      <c r="X479" s="2" t="s">
        <v>2799</v>
      </c>
      <c r="Y479" s="2" t="s">
        <v>4890</v>
      </c>
    </row>
    <row r="480" spans="11:25" ht="15.75" thickBot="1" x14ac:dyDescent="0.3">
      <c r="K480" s="25"/>
      <c r="L480" s="25"/>
      <c r="N480" s="2" t="s">
        <v>4090</v>
      </c>
      <c r="P480" s="5"/>
      <c r="S480" s="2" t="s">
        <v>650</v>
      </c>
      <c r="T480" s="2" t="s">
        <v>651</v>
      </c>
      <c r="X480" s="2" t="s">
        <v>4891</v>
      </c>
      <c r="Y480" s="2" t="s">
        <v>4892</v>
      </c>
    </row>
    <row r="481" spans="11:25" ht="15.75" thickBot="1" x14ac:dyDescent="0.3">
      <c r="K481" s="25"/>
      <c r="L481" s="25"/>
      <c r="N481" s="2" t="s">
        <v>4091</v>
      </c>
      <c r="P481" s="5"/>
      <c r="S481" s="2" t="s">
        <v>652</v>
      </c>
      <c r="T481" s="2" t="s">
        <v>2509</v>
      </c>
      <c r="X481" s="2" t="s">
        <v>2800</v>
      </c>
      <c r="Y481" s="2" t="s">
        <v>4893</v>
      </c>
    </row>
    <row r="482" spans="11:25" ht="15.75" thickBot="1" x14ac:dyDescent="0.3">
      <c r="K482" s="25"/>
      <c r="L482" s="25"/>
      <c r="N482" s="2" t="s">
        <v>4092</v>
      </c>
      <c r="P482" s="6"/>
      <c r="S482" s="2" t="s">
        <v>653</v>
      </c>
      <c r="T482" s="2" t="s">
        <v>654</v>
      </c>
      <c r="X482" s="2" t="s">
        <v>4894</v>
      </c>
      <c r="Y482" s="2" t="s">
        <v>4895</v>
      </c>
    </row>
    <row r="483" spans="11:25" ht="15.75" thickBot="1" x14ac:dyDescent="0.3">
      <c r="K483" s="25"/>
      <c r="L483" s="25"/>
      <c r="N483" s="2" t="s">
        <v>4093</v>
      </c>
      <c r="P483" s="5"/>
      <c r="S483" s="2" t="s">
        <v>655</v>
      </c>
      <c r="T483" s="2" t="s">
        <v>656</v>
      </c>
      <c r="X483" s="2" t="s">
        <v>4896</v>
      </c>
      <c r="Y483" s="2" t="s">
        <v>4897</v>
      </c>
    </row>
    <row r="484" spans="11:25" ht="15.75" thickBot="1" x14ac:dyDescent="0.3">
      <c r="K484" s="25"/>
      <c r="L484" s="25"/>
      <c r="N484" s="2" t="s">
        <v>4094</v>
      </c>
      <c r="P484" s="5"/>
      <c r="S484" s="2" t="s">
        <v>657</v>
      </c>
      <c r="T484" s="2" t="s">
        <v>658</v>
      </c>
      <c r="X484" s="2" t="s">
        <v>4898</v>
      </c>
      <c r="Y484" s="2" t="s">
        <v>4899</v>
      </c>
    </row>
    <row r="485" spans="11:25" ht="15.75" thickBot="1" x14ac:dyDescent="0.3">
      <c r="K485" s="25"/>
      <c r="L485" s="25"/>
      <c r="N485" s="2" t="s">
        <v>4095</v>
      </c>
      <c r="P485" s="5"/>
      <c r="S485" s="2" t="s">
        <v>659</v>
      </c>
      <c r="T485" s="2" t="s">
        <v>2510</v>
      </c>
      <c r="X485" s="2" t="s">
        <v>4900</v>
      </c>
      <c r="Y485" s="2" t="s">
        <v>4901</v>
      </c>
    </row>
    <row r="486" spans="11:25" ht="15.75" thickBot="1" x14ac:dyDescent="0.3">
      <c r="K486" s="25"/>
      <c r="L486" s="25"/>
      <c r="N486" s="2" t="s">
        <v>4096</v>
      </c>
      <c r="P486" s="5"/>
      <c r="S486" s="2" t="s">
        <v>660</v>
      </c>
      <c r="T486" s="2" t="s">
        <v>2511</v>
      </c>
      <c r="X486" s="2" t="s">
        <v>2801</v>
      </c>
      <c r="Y486" s="2" t="s">
        <v>4902</v>
      </c>
    </row>
    <row r="487" spans="11:25" ht="15.75" thickBot="1" x14ac:dyDescent="0.3">
      <c r="K487" s="25"/>
      <c r="L487" s="25"/>
      <c r="N487" s="2" t="s">
        <v>4097</v>
      </c>
      <c r="P487" s="5"/>
      <c r="S487" s="2" t="s">
        <v>661</v>
      </c>
      <c r="T487" s="2" t="s">
        <v>2267</v>
      </c>
      <c r="X487" s="2" t="s">
        <v>2802</v>
      </c>
      <c r="Y487" s="2" t="s">
        <v>4903</v>
      </c>
    </row>
    <row r="488" spans="11:25" ht="15.75" thickBot="1" x14ac:dyDescent="0.3">
      <c r="K488" s="25"/>
      <c r="L488" s="25"/>
      <c r="N488" s="2" t="s">
        <v>4098</v>
      </c>
      <c r="P488" s="5"/>
      <c r="S488" s="2" t="s">
        <v>662</v>
      </c>
      <c r="T488" s="2" t="s">
        <v>2512</v>
      </c>
      <c r="X488" s="2" t="s">
        <v>2803</v>
      </c>
      <c r="Y488" s="2" t="s">
        <v>4904</v>
      </c>
    </row>
    <row r="489" spans="11:25" ht="15.75" thickBot="1" x14ac:dyDescent="0.3">
      <c r="K489" s="25"/>
      <c r="L489" s="25"/>
      <c r="N489" s="2" t="s">
        <v>4099</v>
      </c>
      <c r="P489" s="5"/>
      <c r="S489" s="2" t="s">
        <v>663</v>
      </c>
      <c r="T489" s="2" t="s">
        <v>2268</v>
      </c>
      <c r="X489" s="2" t="s">
        <v>2804</v>
      </c>
      <c r="Y489" s="2" t="s">
        <v>4905</v>
      </c>
    </row>
    <row r="490" spans="11:25" ht="15.75" thickBot="1" x14ac:dyDescent="0.3">
      <c r="K490" s="25"/>
      <c r="L490" s="25"/>
      <c r="N490" s="2" t="s">
        <v>4100</v>
      </c>
      <c r="P490" s="5"/>
      <c r="S490" s="2" t="s">
        <v>2269</v>
      </c>
      <c r="T490" s="2" t="s">
        <v>2270</v>
      </c>
      <c r="X490" s="2" t="s">
        <v>2805</v>
      </c>
      <c r="Y490" s="2" t="s">
        <v>4906</v>
      </c>
    </row>
    <row r="491" spans="11:25" ht="15.75" thickBot="1" x14ac:dyDescent="0.3">
      <c r="K491" s="25"/>
      <c r="L491" s="25"/>
      <c r="N491" s="2" t="s">
        <v>4101</v>
      </c>
      <c r="P491" s="5"/>
      <c r="S491" s="2" t="s">
        <v>666</v>
      </c>
      <c r="T491" s="2" t="s">
        <v>2513</v>
      </c>
      <c r="X491" s="2" t="s">
        <v>2806</v>
      </c>
      <c r="Y491" s="2" t="s">
        <v>4907</v>
      </c>
    </row>
    <row r="492" spans="11:25" ht="15.75" thickBot="1" x14ac:dyDescent="0.3">
      <c r="K492" s="25"/>
      <c r="L492" s="25"/>
      <c r="N492" s="2" t="s">
        <v>4102</v>
      </c>
      <c r="P492" s="5"/>
      <c r="S492" s="2" t="s">
        <v>667</v>
      </c>
      <c r="T492" s="2" t="s">
        <v>668</v>
      </c>
      <c r="X492" s="2" t="s">
        <v>2807</v>
      </c>
      <c r="Y492" s="2" t="s">
        <v>4908</v>
      </c>
    </row>
    <row r="493" spans="11:25" ht="15.75" thickBot="1" x14ac:dyDescent="0.3">
      <c r="K493" s="25"/>
      <c r="L493" s="25"/>
      <c r="N493" s="2" t="s">
        <v>4103</v>
      </c>
      <c r="P493" s="5"/>
      <c r="S493" s="2" t="s">
        <v>669</v>
      </c>
      <c r="T493" s="2" t="s">
        <v>670</v>
      </c>
      <c r="X493" s="2" t="s">
        <v>4909</v>
      </c>
      <c r="Y493" s="2" t="s">
        <v>3020</v>
      </c>
    </row>
    <row r="494" spans="11:25" ht="15.75" thickBot="1" x14ac:dyDescent="0.3">
      <c r="K494" s="25"/>
      <c r="L494" s="25"/>
      <c r="N494" s="2" t="s">
        <v>4104</v>
      </c>
      <c r="P494" s="5"/>
      <c r="S494" s="2" t="s">
        <v>671</v>
      </c>
      <c r="T494" s="2" t="s">
        <v>2514</v>
      </c>
      <c r="X494" s="2" t="s">
        <v>4910</v>
      </c>
      <c r="Y494" s="2" t="s">
        <v>4911</v>
      </c>
    </row>
    <row r="495" spans="11:25" ht="15.75" thickBot="1" x14ac:dyDescent="0.3">
      <c r="K495" s="25"/>
      <c r="L495" s="25"/>
      <c r="N495" s="2" t="s">
        <v>4105</v>
      </c>
      <c r="P495" s="5"/>
      <c r="S495" s="2" t="s">
        <v>672</v>
      </c>
      <c r="T495" s="2" t="s">
        <v>2515</v>
      </c>
      <c r="X495" s="2" t="s">
        <v>2808</v>
      </c>
      <c r="Y495" s="2" t="s">
        <v>4912</v>
      </c>
    </row>
    <row r="496" spans="11:25" ht="15.75" thickBot="1" x14ac:dyDescent="0.3">
      <c r="K496" s="25"/>
      <c r="L496" s="25"/>
      <c r="N496" s="2" t="s">
        <v>4106</v>
      </c>
      <c r="P496" s="5"/>
      <c r="S496" s="2" t="s">
        <v>2271</v>
      </c>
      <c r="T496" s="2" t="s">
        <v>2272</v>
      </c>
      <c r="X496" s="2" t="s">
        <v>2809</v>
      </c>
      <c r="Y496" s="2" t="s">
        <v>4913</v>
      </c>
    </row>
    <row r="497" spans="11:25" ht="15.75" thickBot="1" x14ac:dyDescent="0.3">
      <c r="K497" s="25"/>
      <c r="L497" s="25"/>
      <c r="N497" s="2" t="s">
        <v>4107</v>
      </c>
      <c r="P497" s="5"/>
      <c r="S497" s="2" t="s">
        <v>673</v>
      </c>
      <c r="T497" s="2" t="s">
        <v>674</v>
      </c>
      <c r="X497" s="2" t="s">
        <v>2810</v>
      </c>
      <c r="Y497" s="2" t="s">
        <v>4914</v>
      </c>
    </row>
    <row r="498" spans="11:25" ht="15.75" thickBot="1" x14ac:dyDescent="0.3">
      <c r="K498" s="25"/>
      <c r="L498" s="25"/>
      <c r="N498" s="2" t="s">
        <v>4108</v>
      </c>
      <c r="P498" s="5"/>
      <c r="S498" s="2" t="s">
        <v>675</v>
      </c>
      <c r="T498" s="2" t="s">
        <v>676</v>
      </c>
      <c r="X498" s="2" t="s">
        <v>2811</v>
      </c>
      <c r="Y498" s="2" t="s">
        <v>4915</v>
      </c>
    </row>
    <row r="499" spans="11:25" ht="15.75" thickBot="1" x14ac:dyDescent="0.3">
      <c r="K499" s="25"/>
      <c r="L499" s="25"/>
      <c r="N499" s="2" t="s">
        <v>4109</v>
      </c>
      <c r="P499" s="5"/>
      <c r="S499" s="2" t="s">
        <v>2273</v>
      </c>
      <c r="T499" s="2" t="s">
        <v>2274</v>
      </c>
      <c r="X499" s="2" t="s">
        <v>2812</v>
      </c>
      <c r="Y499" s="2" t="s">
        <v>4916</v>
      </c>
    </row>
    <row r="500" spans="11:25" ht="15.75" thickBot="1" x14ac:dyDescent="0.3">
      <c r="K500" s="25"/>
      <c r="L500" s="25"/>
      <c r="N500" s="2" t="s">
        <v>4110</v>
      </c>
      <c r="P500" s="5"/>
      <c r="S500" s="2" t="s">
        <v>2275</v>
      </c>
      <c r="T500" s="2" t="s">
        <v>2276</v>
      </c>
      <c r="X500" s="2" t="s">
        <v>2813</v>
      </c>
      <c r="Y500" s="2" t="s">
        <v>4917</v>
      </c>
    </row>
    <row r="501" spans="11:25" ht="15.75" thickBot="1" x14ac:dyDescent="0.3">
      <c r="K501" s="25"/>
      <c r="L501" s="25"/>
      <c r="N501" s="2" t="s">
        <v>4111</v>
      </c>
      <c r="P501" s="5"/>
      <c r="S501" s="2" t="s">
        <v>677</v>
      </c>
      <c r="T501" s="2" t="s">
        <v>678</v>
      </c>
      <c r="X501" s="2" t="s">
        <v>2814</v>
      </c>
      <c r="Y501" s="2" t="s">
        <v>4918</v>
      </c>
    </row>
    <row r="502" spans="11:25" ht="15.75" thickBot="1" x14ac:dyDescent="0.3">
      <c r="K502" s="25"/>
      <c r="L502" s="25"/>
      <c r="N502" s="2" t="s">
        <v>4112</v>
      </c>
      <c r="P502" s="5"/>
      <c r="S502" s="2" t="s">
        <v>679</v>
      </c>
      <c r="T502" s="2" t="s">
        <v>2516</v>
      </c>
      <c r="X502" s="2" t="s">
        <v>2815</v>
      </c>
      <c r="Y502" s="2" t="s">
        <v>4919</v>
      </c>
    </row>
    <row r="503" spans="11:25" ht="15.75" thickBot="1" x14ac:dyDescent="0.3">
      <c r="K503" s="25"/>
      <c r="L503" s="25"/>
      <c r="N503" s="2" t="s">
        <v>4113</v>
      </c>
      <c r="P503" s="5"/>
      <c r="S503" s="2" t="s">
        <v>680</v>
      </c>
      <c r="T503" s="2" t="s">
        <v>2517</v>
      </c>
      <c r="X503" s="2" t="s">
        <v>4920</v>
      </c>
      <c r="Y503" s="2" t="s">
        <v>4921</v>
      </c>
    </row>
    <row r="504" spans="11:25" ht="15.75" thickBot="1" x14ac:dyDescent="0.3">
      <c r="K504" s="25"/>
      <c r="L504" s="25"/>
      <c r="N504" s="2" t="s">
        <v>4114</v>
      </c>
      <c r="P504" s="5"/>
      <c r="S504" s="2" t="s">
        <v>683</v>
      </c>
      <c r="T504" s="2" t="s">
        <v>684</v>
      </c>
      <c r="X504" s="2" t="s">
        <v>4922</v>
      </c>
      <c r="Y504" s="2" t="s">
        <v>4923</v>
      </c>
    </row>
    <row r="505" spans="11:25" ht="15.75" thickBot="1" x14ac:dyDescent="0.3">
      <c r="K505" s="25"/>
      <c r="L505" s="25"/>
      <c r="N505" s="2" t="s">
        <v>4115</v>
      </c>
      <c r="P505" s="5"/>
      <c r="S505" s="2" t="s">
        <v>2277</v>
      </c>
      <c r="T505" s="2" t="s">
        <v>2278</v>
      </c>
      <c r="X505" s="2" t="s">
        <v>4924</v>
      </c>
      <c r="Y505" s="2" t="s">
        <v>4925</v>
      </c>
    </row>
    <row r="506" spans="11:25" ht="15.75" thickBot="1" x14ac:dyDescent="0.3">
      <c r="K506" s="25"/>
      <c r="L506" s="25"/>
      <c r="N506" s="2" t="s">
        <v>4116</v>
      </c>
      <c r="P506" s="5"/>
      <c r="S506" s="2" t="s">
        <v>685</v>
      </c>
      <c r="T506" s="2" t="s">
        <v>686</v>
      </c>
      <c r="X506" s="2" t="s">
        <v>4926</v>
      </c>
      <c r="Y506" s="2" t="s">
        <v>4927</v>
      </c>
    </row>
    <row r="507" spans="11:25" ht="15.75" thickBot="1" x14ac:dyDescent="0.3">
      <c r="K507" s="25"/>
      <c r="L507" s="25"/>
      <c r="N507" s="2" t="s">
        <v>4117</v>
      </c>
      <c r="P507" s="5"/>
      <c r="S507" s="2" t="s">
        <v>687</v>
      </c>
      <c r="T507" s="2" t="s">
        <v>2279</v>
      </c>
      <c r="X507" s="2" t="s">
        <v>4928</v>
      </c>
      <c r="Y507" s="2" t="s">
        <v>4929</v>
      </c>
    </row>
    <row r="508" spans="11:25" ht="15.75" thickBot="1" x14ac:dyDescent="0.3">
      <c r="K508" s="25"/>
      <c r="L508" s="25"/>
      <c r="N508" s="2" t="s">
        <v>4118</v>
      </c>
      <c r="P508" s="5"/>
      <c r="S508" s="2" t="s">
        <v>2280</v>
      </c>
      <c r="T508" s="2" t="s">
        <v>2281</v>
      </c>
      <c r="X508" s="2" t="s">
        <v>4930</v>
      </c>
      <c r="Y508" s="2" t="s">
        <v>4931</v>
      </c>
    </row>
    <row r="509" spans="11:25" ht="15.75" thickBot="1" x14ac:dyDescent="0.3">
      <c r="K509" s="25"/>
      <c r="L509" s="25"/>
      <c r="N509" s="2" t="s">
        <v>4119</v>
      </c>
      <c r="P509" s="5"/>
      <c r="S509" s="2" t="s">
        <v>688</v>
      </c>
      <c r="T509" s="2" t="s">
        <v>689</v>
      </c>
      <c r="X509" s="2" t="s">
        <v>2816</v>
      </c>
      <c r="Y509" s="2" t="s">
        <v>4932</v>
      </c>
    </row>
    <row r="510" spans="11:25" ht="15.75" thickBot="1" x14ac:dyDescent="0.3">
      <c r="K510" s="25"/>
      <c r="L510" s="25"/>
      <c r="N510" s="2" t="s">
        <v>4120</v>
      </c>
      <c r="P510" s="5"/>
      <c r="S510" s="2" t="s">
        <v>690</v>
      </c>
      <c r="T510" s="2" t="s">
        <v>691</v>
      </c>
      <c r="X510" s="2" t="s">
        <v>2817</v>
      </c>
      <c r="Y510" s="2" t="s">
        <v>3021</v>
      </c>
    </row>
    <row r="511" spans="11:25" ht="15.75" thickBot="1" x14ac:dyDescent="0.3">
      <c r="K511" s="25"/>
      <c r="L511" s="25"/>
      <c r="N511" s="2" t="s">
        <v>4121</v>
      </c>
      <c r="P511" s="5"/>
      <c r="S511" s="2" t="s">
        <v>692</v>
      </c>
      <c r="T511" s="2" t="s">
        <v>693</v>
      </c>
      <c r="X511" s="2" t="s">
        <v>2818</v>
      </c>
      <c r="Y511" s="2" t="s">
        <v>4933</v>
      </c>
    </row>
    <row r="512" spans="11:25" ht="15.75" thickBot="1" x14ac:dyDescent="0.3">
      <c r="K512" s="25"/>
      <c r="L512" s="25"/>
      <c r="N512" s="2" t="s">
        <v>4122</v>
      </c>
      <c r="P512" s="5"/>
      <c r="S512" s="2" t="s">
        <v>694</v>
      </c>
      <c r="T512" s="2" t="s">
        <v>695</v>
      </c>
      <c r="X512" s="2" t="s">
        <v>2819</v>
      </c>
      <c r="Y512" s="2" t="s">
        <v>4934</v>
      </c>
    </row>
    <row r="513" spans="11:25" ht="15.75" thickBot="1" x14ac:dyDescent="0.3">
      <c r="K513" s="25"/>
      <c r="L513" s="25"/>
      <c r="N513" s="2" t="s">
        <v>4123</v>
      </c>
      <c r="P513" s="5"/>
      <c r="S513" s="2" t="s">
        <v>1762</v>
      </c>
      <c r="T513" s="2" t="s">
        <v>2282</v>
      </c>
      <c r="X513" s="2" t="s">
        <v>2820</v>
      </c>
      <c r="Y513" s="2" t="s">
        <v>4935</v>
      </c>
    </row>
    <row r="514" spans="11:25" ht="15.75" thickBot="1" x14ac:dyDescent="0.3">
      <c r="K514" s="25"/>
      <c r="L514" s="25"/>
      <c r="N514" s="2" t="s">
        <v>4124</v>
      </c>
      <c r="P514" s="5"/>
      <c r="S514" s="2" t="s">
        <v>696</v>
      </c>
      <c r="T514" s="2" t="s">
        <v>697</v>
      </c>
      <c r="X514" s="2" t="s">
        <v>2821</v>
      </c>
      <c r="Y514" s="2" t="s">
        <v>4936</v>
      </c>
    </row>
    <row r="515" spans="11:25" ht="15.75" thickBot="1" x14ac:dyDescent="0.3">
      <c r="K515" s="25"/>
      <c r="L515" s="25"/>
      <c r="N515" s="2" t="s">
        <v>4125</v>
      </c>
      <c r="P515" s="5"/>
      <c r="S515" s="2" t="s">
        <v>698</v>
      </c>
      <c r="T515" s="2" t="s">
        <v>2518</v>
      </c>
      <c r="X515" s="2" t="s">
        <v>2822</v>
      </c>
      <c r="Y515" s="2" t="s">
        <v>4937</v>
      </c>
    </row>
    <row r="516" spans="11:25" ht="15.75" thickBot="1" x14ac:dyDescent="0.3">
      <c r="K516" s="25"/>
      <c r="L516" s="25"/>
      <c r="N516" s="2" t="s">
        <v>4126</v>
      </c>
      <c r="P516" s="5"/>
      <c r="S516" s="2" t="s">
        <v>699</v>
      </c>
      <c r="T516" s="2" t="s">
        <v>2519</v>
      </c>
      <c r="X516" s="2" t="s">
        <v>2823</v>
      </c>
      <c r="Y516" s="2" t="s">
        <v>4938</v>
      </c>
    </row>
    <row r="517" spans="11:25" ht="15.75" thickBot="1" x14ac:dyDescent="0.3">
      <c r="K517" s="25"/>
      <c r="L517" s="25"/>
      <c r="N517" s="2" t="s">
        <v>4127</v>
      </c>
      <c r="P517" s="5"/>
      <c r="S517" s="2" t="s">
        <v>700</v>
      </c>
      <c r="T517" s="2" t="s">
        <v>2283</v>
      </c>
      <c r="X517" s="2" t="s">
        <v>2824</v>
      </c>
      <c r="Y517" s="2" t="s">
        <v>4939</v>
      </c>
    </row>
    <row r="518" spans="11:25" ht="15.75" thickBot="1" x14ac:dyDescent="0.3">
      <c r="K518" s="25"/>
      <c r="L518" s="25"/>
      <c r="N518" s="2" t="s">
        <v>4128</v>
      </c>
      <c r="P518" s="5"/>
      <c r="S518" s="2" t="s">
        <v>2284</v>
      </c>
      <c r="T518" s="2" t="s">
        <v>2285</v>
      </c>
      <c r="X518" s="2" t="s">
        <v>2825</v>
      </c>
      <c r="Y518" s="2" t="s">
        <v>4940</v>
      </c>
    </row>
    <row r="519" spans="11:25" ht="15.75" thickBot="1" x14ac:dyDescent="0.3">
      <c r="K519" s="25"/>
      <c r="L519" s="25"/>
      <c r="N519" s="2" t="s">
        <v>4129</v>
      </c>
      <c r="P519" s="5"/>
      <c r="S519" s="2" t="s">
        <v>701</v>
      </c>
      <c r="T519" s="2" t="s">
        <v>2520</v>
      </c>
      <c r="X519" s="2" t="s">
        <v>2826</v>
      </c>
      <c r="Y519" s="2" t="s">
        <v>4941</v>
      </c>
    </row>
    <row r="520" spans="11:25" ht="15.75" thickBot="1" x14ac:dyDescent="0.3">
      <c r="K520" s="25"/>
      <c r="L520" s="25"/>
      <c r="N520" s="2" t="s">
        <v>4130</v>
      </c>
      <c r="P520" s="5"/>
      <c r="S520" s="2" t="s">
        <v>2286</v>
      </c>
      <c r="T520" s="2" t="s">
        <v>2287</v>
      </c>
      <c r="X520" s="2" t="s">
        <v>2827</v>
      </c>
      <c r="Y520" s="2" t="s">
        <v>4942</v>
      </c>
    </row>
    <row r="521" spans="11:25" ht="15.75" thickBot="1" x14ac:dyDescent="0.3">
      <c r="K521" s="25"/>
      <c r="L521" s="25"/>
      <c r="N521" s="2" t="s">
        <v>4131</v>
      </c>
      <c r="P521" s="5"/>
      <c r="S521" s="2" t="s">
        <v>2288</v>
      </c>
      <c r="T521" s="2" t="s">
        <v>2289</v>
      </c>
      <c r="X521" s="2" t="s">
        <v>2828</v>
      </c>
      <c r="Y521" s="2" t="s">
        <v>4943</v>
      </c>
    </row>
    <row r="522" spans="11:25" ht="15.75" thickBot="1" x14ac:dyDescent="0.3">
      <c r="K522" s="25"/>
      <c r="L522" s="25"/>
      <c r="N522" s="2" t="s">
        <v>4132</v>
      </c>
      <c r="P522" s="5"/>
      <c r="S522" s="2" t="s">
        <v>2290</v>
      </c>
      <c r="T522" s="2" t="s">
        <v>2291</v>
      </c>
      <c r="X522" s="2" t="s">
        <v>2829</v>
      </c>
      <c r="Y522" s="2" t="s">
        <v>4944</v>
      </c>
    </row>
    <row r="523" spans="11:25" ht="15.75" thickBot="1" x14ac:dyDescent="0.3">
      <c r="K523" s="25"/>
      <c r="L523" s="25"/>
      <c r="N523" s="2" t="s">
        <v>4133</v>
      </c>
      <c r="P523" s="5"/>
      <c r="S523" s="2" t="s">
        <v>2292</v>
      </c>
      <c r="T523" s="2" t="s">
        <v>2293</v>
      </c>
      <c r="X523" s="2" t="s">
        <v>2830</v>
      </c>
      <c r="Y523" s="2" t="s">
        <v>3022</v>
      </c>
    </row>
    <row r="524" spans="11:25" ht="15.75" thickBot="1" x14ac:dyDescent="0.3">
      <c r="K524" s="25"/>
      <c r="L524" s="25"/>
      <c r="N524" s="2" t="s">
        <v>4134</v>
      </c>
      <c r="P524" s="5"/>
      <c r="S524" s="2" t="s">
        <v>2294</v>
      </c>
      <c r="T524" s="2" t="s">
        <v>2295</v>
      </c>
      <c r="X524" s="2" t="s">
        <v>2831</v>
      </c>
      <c r="Y524" s="2" t="s">
        <v>4945</v>
      </c>
    </row>
    <row r="525" spans="11:25" ht="15.75" thickBot="1" x14ac:dyDescent="0.3">
      <c r="K525" s="25"/>
      <c r="L525" s="25"/>
      <c r="N525" s="2" t="s">
        <v>4135</v>
      </c>
      <c r="P525" s="5"/>
      <c r="S525" s="2" t="s">
        <v>2296</v>
      </c>
      <c r="T525" s="2" t="s">
        <v>2297</v>
      </c>
      <c r="X525" s="2" t="s">
        <v>2832</v>
      </c>
      <c r="Y525" s="2" t="s">
        <v>4946</v>
      </c>
    </row>
    <row r="526" spans="11:25" ht="15.75" thickBot="1" x14ac:dyDescent="0.3">
      <c r="K526" s="25"/>
      <c r="L526" s="25"/>
      <c r="N526" s="2" t="s">
        <v>4136</v>
      </c>
      <c r="P526" s="5"/>
      <c r="S526" s="2" t="s">
        <v>2298</v>
      </c>
      <c r="T526" s="2" t="s">
        <v>2299</v>
      </c>
      <c r="X526" s="2" t="s">
        <v>2833</v>
      </c>
      <c r="Y526" s="2" t="s">
        <v>4947</v>
      </c>
    </row>
    <row r="527" spans="11:25" ht="15.75" thickBot="1" x14ac:dyDescent="0.3">
      <c r="K527" s="25"/>
      <c r="L527" s="25"/>
      <c r="N527" s="2" t="s">
        <v>4137</v>
      </c>
      <c r="P527" s="5"/>
      <c r="S527" s="2" t="s">
        <v>2300</v>
      </c>
      <c r="T527" s="2" t="s">
        <v>2301</v>
      </c>
      <c r="X527" s="2" t="s">
        <v>2834</v>
      </c>
      <c r="Y527" s="2" t="s">
        <v>4948</v>
      </c>
    </row>
    <row r="528" spans="11:25" ht="15.75" thickBot="1" x14ac:dyDescent="0.3">
      <c r="K528" s="25"/>
      <c r="L528" s="25"/>
      <c r="N528" s="2" t="s">
        <v>4138</v>
      </c>
      <c r="P528" s="5"/>
      <c r="S528" s="2" t="s">
        <v>702</v>
      </c>
      <c r="T528" s="2" t="s">
        <v>703</v>
      </c>
      <c r="X528" s="2" t="s">
        <v>2835</v>
      </c>
      <c r="Y528" s="2" t="s">
        <v>4949</v>
      </c>
    </row>
    <row r="529" spans="11:25" ht="15.75" thickBot="1" x14ac:dyDescent="0.3">
      <c r="K529" s="25"/>
      <c r="L529" s="25"/>
      <c r="N529" s="2" t="s">
        <v>4139</v>
      </c>
      <c r="P529" s="5"/>
      <c r="S529" s="2" t="s">
        <v>2302</v>
      </c>
      <c r="T529" s="2" t="s">
        <v>2303</v>
      </c>
      <c r="X529" s="2" t="s">
        <v>2836</v>
      </c>
      <c r="Y529" s="2" t="s">
        <v>4950</v>
      </c>
    </row>
    <row r="530" spans="11:25" ht="15.75" thickBot="1" x14ac:dyDescent="0.3">
      <c r="K530" s="25"/>
      <c r="L530" s="25"/>
      <c r="N530" s="2" t="s">
        <v>4140</v>
      </c>
      <c r="P530" s="5"/>
      <c r="S530" s="2" t="s">
        <v>704</v>
      </c>
      <c r="T530" s="2" t="s">
        <v>2521</v>
      </c>
      <c r="X530" s="2" t="s">
        <v>2837</v>
      </c>
      <c r="Y530" s="2" t="s">
        <v>4951</v>
      </c>
    </row>
    <row r="531" spans="11:25" ht="15.75" thickBot="1" x14ac:dyDescent="0.3">
      <c r="K531" s="25"/>
      <c r="L531" s="25"/>
      <c r="N531" s="2" t="s">
        <v>4141</v>
      </c>
      <c r="P531" s="5"/>
      <c r="S531" s="2" t="s">
        <v>705</v>
      </c>
      <c r="T531" s="2" t="s">
        <v>706</v>
      </c>
      <c r="X531" s="2" t="s">
        <v>2838</v>
      </c>
      <c r="Y531" s="2" t="s">
        <v>4952</v>
      </c>
    </row>
    <row r="532" spans="11:25" ht="15.75" thickBot="1" x14ac:dyDescent="0.3">
      <c r="K532" s="25"/>
      <c r="L532" s="25"/>
      <c r="N532" s="2" t="s">
        <v>4142</v>
      </c>
      <c r="P532" s="5"/>
      <c r="S532" s="2" t="s">
        <v>707</v>
      </c>
      <c r="T532" s="2" t="s">
        <v>708</v>
      </c>
      <c r="X532" s="2" t="s">
        <v>2839</v>
      </c>
      <c r="Y532" s="2" t="s">
        <v>4953</v>
      </c>
    </row>
    <row r="533" spans="11:25" ht="15.75" thickBot="1" x14ac:dyDescent="0.3">
      <c r="K533" s="25"/>
      <c r="L533" s="25"/>
      <c r="N533" s="2" t="s">
        <v>4143</v>
      </c>
      <c r="P533" s="5"/>
      <c r="S533" s="2" t="s">
        <v>2304</v>
      </c>
      <c r="T533" s="2" t="s">
        <v>2305</v>
      </c>
      <c r="X533" s="2" t="s">
        <v>2840</v>
      </c>
      <c r="Y533" s="2" t="s">
        <v>4954</v>
      </c>
    </row>
    <row r="534" spans="11:25" ht="15.75" thickBot="1" x14ac:dyDescent="0.3">
      <c r="K534" s="25"/>
      <c r="L534" s="25"/>
      <c r="N534" s="2" t="s">
        <v>4144</v>
      </c>
      <c r="P534" s="5"/>
      <c r="S534" s="2" t="s">
        <v>709</v>
      </c>
      <c r="T534" s="2" t="s">
        <v>710</v>
      </c>
      <c r="X534" s="2" t="s">
        <v>2841</v>
      </c>
      <c r="Y534" s="2" t="s">
        <v>4955</v>
      </c>
    </row>
    <row r="535" spans="11:25" ht="15.75" thickBot="1" x14ac:dyDescent="0.3">
      <c r="K535" s="25"/>
      <c r="L535" s="25"/>
      <c r="P535" s="5"/>
      <c r="S535" s="2" t="s">
        <v>2306</v>
      </c>
      <c r="T535" s="2" t="s">
        <v>2307</v>
      </c>
      <c r="X535" s="2" t="s">
        <v>2842</v>
      </c>
      <c r="Y535" s="2" t="s">
        <v>4956</v>
      </c>
    </row>
    <row r="536" spans="11:25" ht="15.75" thickBot="1" x14ac:dyDescent="0.3">
      <c r="K536" s="25"/>
      <c r="L536" s="25"/>
      <c r="P536" s="5"/>
      <c r="S536" s="2" t="s">
        <v>711</v>
      </c>
      <c r="T536" s="2" t="s">
        <v>712</v>
      </c>
      <c r="X536" s="2" t="s">
        <v>2843</v>
      </c>
      <c r="Y536" s="2" t="s">
        <v>4957</v>
      </c>
    </row>
    <row r="537" spans="11:25" ht="15.75" thickBot="1" x14ac:dyDescent="0.3">
      <c r="K537" s="25"/>
      <c r="L537" s="25"/>
      <c r="P537" s="5"/>
      <c r="S537" s="2" t="s">
        <v>1768</v>
      </c>
      <c r="T537" s="2" t="s">
        <v>2308</v>
      </c>
      <c r="X537" s="2" t="s">
        <v>2844</v>
      </c>
      <c r="Y537" s="2" t="s">
        <v>4958</v>
      </c>
    </row>
    <row r="538" spans="11:25" ht="15.75" thickBot="1" x14ac:dyDescent="0.3">
      <c r="K538" s="25"/>
      <c r="L538" s="25"/>
      <c r="P538" s="5"/>
      <c r="S538" s="2" t="s">
        <v>713</v>
      </c>
      <c r="T538" s="2" t="s">
        <v>714</v>
      </c>
      <c r="X538" s="2" t="s">
        <v>2845</v>
      </c>
      <c r="Y538" s="2" t="s">
        <v>4959</v>
      </c>
    </row>
    <row r="539" spans="11:25" ht="15.75" thickBot="1" x14ac:dyDescent="0.3">
      <c r="K539" s="25"/>
      <c r="L539" s="25"/>
      <c r="P539" s="5"/>
      <c r="S539" s="2" t="s">
        <v>2309</v>
      </c>
      <c r="T539" s="2" t="s">
        <v>2310</v>
      </c>
      <c r="X539" s="2" t="s">
        <v>2846</v>
      </c>
      <c r="Y539" s="2" t="s">
        <v>4960</v>
      </c>
    </row>
    <row r="540" spans="11:25" ht="15.75" thickBot="1" x14ac:dyDescent="0.3">
      <c r="K540" s="25"/>
      <c r="L540" s="25"/>
      <c r="P540" s="5"/>
      <c r="S540" s="2" t="s">
        <v>2311</v>
      </c>
      <c r="T540" s="2" t="s">
        <v>2312</v>
      </c>
      <c r="X540" s="2" t="s">
        <v>2847</v>
      </c>
      <c r="Y540" s="2" t="s">
        <v>4961</v>
      </c>
    </row>
    <row r="541" spans="11:25" ht="15.75" thickBot="1" x14ac:dyDescent="0.3">
      <c r="K541" s="25"/>
      <c r="L541" s="25"/>
      <c r="P541" s="5"/>
      <c r="S541" s="2" t="s">
        <v>715</v>
      </c>
      <c r="T541" s="2" t="s">
        <v>716</v>
      </c>
      <c r="X541" s="2" t="s">
        <v>2848</v>
      </c>
      <c r="Y541" s="2" t="s">
        <v>4962</v>
      </c>
    </row>
    <row r="542" spans="11:25" ht="15.75" thickBot="1" x14ac:dyDescent="0.3">
      <c r="K542" s="25"/>
      <c r="L542" s="25"/>
      <c r="P542" s="5"/>
      <c r="S542" s="2" t="s">
        <v>2313</v>
      </c>
      <c r="T542" s="2" t="s">
        <v>2314</v>
      </c>
      <c r="X542" s="2" t="s">
        <v>2849</v>
      </c>
      <c r="Y542" s="2" t="s">
        <v>4963</v>
      </c>
    </row>
    <row r="543" spans="11:25" ht="15.75" thickBot="1" x14ac:dyDescent="0.3">
      <c r="K543" s="25"/>
      <c r="L543" s="25"/>
      <c r="P543" s="5"/>
      <c r="S543" s="2" t="s">
        <v>2315</v>
      </c>
      <c r="T543" s="2" t="s">
        <v>2316</v>
      </c>
      <c r="X543" s="2" t="s">
        <v>2850</v>
      </c>
      <c r="Y543" s="2" t="s">
        <v>4964</v>
      </c>
    </row>
    <row r="544" spans="11:25" ht="15.75" thickBot="1" x14ac:dyDescent="0.3">
      <c r="K544" s="25"/>
      <c r="L544" s="25"/>
      <c r="P544" s="5"/>
      <c r="S544" s="2" t="s">
        <v>2317</v>
      </c>
      <c r="T544" s="2" t="s">
        <v>2318</v>
      </c>
      <c r="X544" s="2" t="s">
        <v>2851</v>
      </c>
      <c r="Y544" s="2" t="s">
        <v>4965</v>
      </c>
    </row>
    <row r="545" spans="11:25" ht="15.75" thickBot="1" x14ac:dyDescent="0.3">
      <c r="K545" s="25"/>
      <c r="L545" s="25"/>
      <c r="P545" s="5"/>
      <c r="S545" s="2" t="s">
        <v>717</v>
      </c>
      <c r="T545" s="2" t="s">
        <v>718</v>
      </c>
      <c r="X545" s="2" t="s">
        <v>2852</v>
      </c>
      <c r="Y545" s="2" t="s">
        <v>4966</v>
      </c>
    </row>
    <row r="546" spans="11:25" ht="15.75" thickBot="1" x14ac:dyDescent="0.3">
      <c r="K546" s="25"/>
      <c r="L546" s="25"/>
      <c r="P546" s="5"/>
      <c r="S546" s="2" t="s">
        <v>719</v>
      </c>
      <c r="T546" s="2" t="s">
        <v>720</v>
      </c>
      <c r="X546" s="2" t="s">
        <v>2853</v>
      </c>
      <c r="Y546" s="2" t="s">
        <v>4967</v>
      </c>
    </row>
    <row r="547" spans="11:25" ht="15.75" thickBot="1" x14ac:dyDescent="0.3">
      <c r="K547" s="25"/>
      <c r="L547" s="25"/>
      <c r="P547" s="5"/>
      <c r="S547" s="2" t="s">
        <v>721</v>
      </c>
      <c r="T547" s="2" t="s">
        <v>722</v>
      </c>
      <c r="X547" s="2" t="s">
        <v>2854</v>
      </c>
      <c r="Y547" s="2" t="s">
        <v>4968</v>
      </c>
    </row>
    <row r="548" spans="11:25" ht="15.75" thickBot="1" x14ac:dyDescent="0.3">
      <c r="K548" s="25"/>
      <c r="L548" s="25"/>
      <c r="P548" s="5"/>
      <c r="S548" s="2" t="s">
        <v>723</v>
      </c>
      <c r="T548" s="2" t="s">
        <v>724</v>
      </c>
      <c r="X548" s="2" t="s">
        <v>2855</v>
      </c>
      <c r="Y548" s="2" t="s">
        <v>4969</v>
      </c>
    </row>
    <row r="549" spans="11:25" ht="15.75" thickBot="1" x14ac:dyDescent="0.3">
      <c r="K549" s="25"/>
      <c r="L549" s="25"/>
      <c r="P549" s="5"/>
      <c r="S549" s="2" t="s">
        <v>725</v>
      </c>
      <c r="T549" s="2" t="s">
        <v>726</v>
      </c>
      <c r="X549" s="2" t="s">
        <v>2856</v>
      </c>
      <c r="Y549" s="2" t="s">
        <v>4970</v>
      </c>
    </row>
    <row r="550" spans="11:25" ht="15.75" thickBot="1" x14ac:dyDescent="0.3">
      <c r="K550" s="25"/>
      <c r="L550" s="25"/>
      <c r="P550" s="5"/>
      <c r="S550" s="2" t="s">
        <v>727</v>
      </c>
      <c r="T550" s="2" t="s">
        <v>728</v>
      </c>
      <c r="X550" s="2" t="s">
        <v>2857</v>
      </c>
      <c r="Y550" s="2" t="s">
        <v>4971</v>
      </c>
    </row>
    <row r="551" spans="11:25" ht="15.75" thickBot="1" x14ac:dyDescent="0.3">
      <c r="K551" s="25"/>
      <c r="L551" s="25"/>
      <c r="P551" s="5"/>
      <c r="S551" s="2" t="s">
        <v>729</v>
      </c>
      <c r="T551" s="2" t="s">
        <v>730</v>
      </c>
      <c r="X551" s="2" t="s">
        <v>2858</v>
      </c>
      <c r="Y551" s="2" t="s">
        <v>4972</v>
      </c>
    </row>
    <row r="552" spans="11:25" ht="15.75" thickBot="1" x14ac:dyDescent="0.3">
      <c r="K552" s="25"/>
      <c r="L552" s="25"/>
      <c r="P552" s="5"/>
      <c r="S552" s="2" t="s">
        <v>2319</v>
      </c>
      <c r="T552" s="2" t="s">
        <v>2320</v>
      </c>
      <c r="X552" s="2" t="s">
        <v>2859</v>
      </c>
      <c r="Y552" s="2" t="s">
        <v>4973</v>
      </c>
    </row>
    <row r="553" spans="11:25" ht="15.75" thickBot="1" x14ac:dyDescent="0.3">
      <c r="K553" s="25"/>
      <c r="L553" s="25"/>
      <c r="P553" s="5"/>
      <c r="S553" s="2" t="s">
        <v>2321</v>
      </c>
      <c r="T553" s="2" t="s">
        <v>2322</v>
      </c>
      <c r="X553" s="2" t="s">
        <v>2860</v>
      </c>
      <c r="Y553" s="2" t="s">
        <v>4974</v>
      </c>
    </row>
    <row r="554" spans="11:25" ht="15.75" thickBot="1" x14ac:dyDescent="0.3">
      <c r="K554" s="25"/>
      <c r="L554" s="25"/>
      <c r="P554" s="5"/>
      <c r="S554" s="2" t="s">
        <v>731</v>
      </c>
      <c r="T554" s="2" t="s">
        <v>732</v>
      </c>
      <c r="X554" s="2" t="s">
        <v>2861</v>
      </c>
      <c r="Y554" s="2" t="s">
        <v>4975</v>
      </c>
    </row>
    <row r="555" spans="11:25" ht="15.75" thickBot="1" x14ac:dyDescent="0.3">
      <c r="K555" s="25"/>
      <c r="L555" s="25"/>
      <c r="P555" s="5"/>
      <c r="S555" s="2" t="s">
        <v>733</v>
      </c>
      <c r="T555" s="2" t="s">
        <v>734</v>
      </c>
      <c r="X555" s="2" t="s">
        <v>2862</v>
      </c>
      <c r="Y555" s="2" t="s">
        <v>4976</v>
      </c>
    </row>
    <row r="556" spans="11:25" ht="15.75" thickBot="1" x14ac:dyDescent="0.3">
      <c r="K556" s="25"/>
      <c r="L556" s="25"/>
      <c r="P556" s="5"/>
      <c r="S556" s="2" t="s">
        <v>735</v>
      </c>
      <c r="T556" s="2" t="s">
        <v>736</v>
      </c>
      <c r="X556" s="2" t="s">
        <v>2863</v>
      </c>
      <c r="Y556" s="2" t="s">
        <v>4977</v>
      </c>
    </row>
    <row r="557" spans="11:25" ht="15.75" thickBot="1" x14ac:dyDescent="0.3">
      <c r="K557" s="25"/>
      <c r="L557" s="25"/>
      <c r="P557" s="5"/>
      <c r="S557" s="2" t="s">
        <v>737</v>
      </c>
      <c r="T557" s="2" t="s">
        <v>738</v>
      </c>
      <c r="X557" s="2" t="s">
        <v>2864</v>
      </c>
      <c r="Y557" s="2" t="s">
        <v>4978</v>
      </c>
    </row>
    <row r="558" spans="11:25" ht="15.75" thickBot="1" x14ac:dyDescent="0.3">
      <c r="K558" s="25"/>
      <c r="L558" s="25"/>
      <c r="P558" s="5"/>
      <c r="S558" s="2" t="s">
        <v>739</v>
      </c>
      <c r="T558" s="2" t="s">
        <v>740</v>
      </c>
      <c r="X558" s="2" t="s">
        <v>2865</v>
      </c>
      <c r="Y558" s="2" t="s">
        <v>4979</v>
      </c>
    </row>
    <row r="559" spans="11:25" ht="15.75" thickBot="1" x14ac:dyDescent="0.3">
      <c r="K559" s="25"/>
      <c r="L559" s="25"/>
      <c r="P559" s="5"/>
      <c r="S559" s="2" t="s">
        <v>741</v>
      </c>
      <c r="T559" s="2" t="s">
        <v>742</v>
      </c>
      <c r="X559" s="2" t="s">
        <v>2866</v>
      </c>
      <c r="Y559" s="2" t="s">
        <v>4980</v>
      </c>
    </row>
    <row r="560" spans="11:25" ht="15.75" thickBot="1" x14ac:dyDescent="0.3">
      <c r="K560" s="25"/>
      <c r="L560" s="25"/>
      <c r="P560" s="5"/>
      <c r="S560" s="2" t="s">
        <v>743</v>
      </c>
      <c r="T560" s="2" t="s">
        <v>744</v>
      </c>
      <c r="X560" s="2" t="s">
        <v>2867</v>
      </c>
      <c r="Y560" s="2" t="s">
        <v>4981</v>
      </c>
    </row>
    <row r="561" spans="11:25" ht="15.75" thickBot="1" x14ac:dyDescent="0.3">
      <c r="K561" s="25"/>
      <c r="L561" s="25"/>
      <c r="P561" s="5"/>
      <c r="S561" s="2" t="s">
        <v>745</v>
      </c>
      <c r="T561" s="2" t="s">
        <v>746</v>
      </c>
      <c r="X561" s="2" t="s">
        <v>2868</v>
      </c>
      <c r="Y561" s="2" t="s">
        <v>4982</v>
      </c>
    </row>
    <row r="562" spans="11:25" ht="15.75" thickBot="1" x14ac:dyDescent="0.3">
      <c r="K562" s="25"/>
      <c r="L562" s="25"/>
      <c r="P562" s="6"/>
      <c r="S562" s="2" t="s">
        <v>747</v>
      </c>
      <c r="T562" s="2" t="s">
        <v>748</v>
      </c>
      <c r="X562" s="2" t="s">
        <v>2869</v>
      </c>
      <c r="Y562" s="2" t="s">
        <v>4983</v>
      </c>
    </row>
    <row r="563" spans="11:25" ht="15.75" thickBot="1" x14ac:dyDescent="0.3">
      <c r="K563" s="25"/>
      <c r="L563" s="25"/>
      <c r="P563" s="5"/>
      <c r="S563" s="2" t="s">
        <v>749</v>
      </c>
      <c r="T563" s="2" t="s">
        <v>750</v>
      </c>
      <c r="X563" s="2" t="s">
        <v>2870</v>
      </c>
      <c r="Y563" s="2" t="s">
        <v>4984</v>
      </c>
    </row>
    <row r="564" spans="11:25" ht="15.75" thickBot="1" x14ac:dyDescent="0.3">
      <c r="K564" s="25"/>
      <c r="L564" s="25"/>
      <c r="P564" s="5"/>
      <c r="S564" s="2" t="s">
        <v>751</v>
      </c>
      <c r="T564" s="2" t="s">
        <v>752</v>
      </c>
      <c r="X564" s="2" t="s">
        <v>2871</v>
      </c>
      <c r="Y564" s="2" t="s">
        <v>4985</v>
      </c>
    </row>
    <row r="565" spans="11:25" ht="15.75" thickBot="1" x14ac:dyDescent="0.3">
      <c r="K565" s="25"/>
      <c r="L565" s="25"/>
      <c r="P565" s="5"/>
      <c r="S565" s="2" t="s">
        <v>753</v>
      </c>
      <c r="T565" s="2" t="s">
        <v>2522</v>
      </c>
      <c r="X565" s="2" t="s">
        <v>2872</v>
      </c>
      <c r="Y565" s="2" t="s">
        <v>4986</v>
      </c>
    </row>
    <row r="566" spans="11:25" ht="15.75" thickBot="1" x14ac:dyDescent="0.3">
      <c r="K566" s="25"/>
      <c r="L566" s="25"/>
      <c r="P566" s="5"/>
      <c r="S566" s="2" t="s">
        <v>754</v>
      </c>
      <c r="T566" s="2" t="s">
        <v>2523</v>
      </c>
      <c r="X566" s="2" t="s">
        <v>2873</v>
      </c>
      <c r="Y566" s="2" t="s">
        <v>4987</v>
      </c>
    </row>
    <row r="567" spans="11:25" ht="15.75" thickBot="1" x14ac:dyDescent="0.3">
      <c r="K567" s="25"/>
      <c r="L567" s="25"/>
      <c r="P567" s="5"/>
      <c r="S567" s="2" t="s">
        <v>755</v>
      </c>
      <c r="T567" s="2" t="s">
        <v>2323</v>
      </c>
      <c r="X567" s="2" t="s">
        <v>2874</v>
      </c>
      <c r="Y567" s="2" t="s">
        <v>4988</v>
      </c>
    </row>
    <row r="568" spans="11:25" ht="15.75" thickBot="1" x14ac:dyDescent="0.3">
      <c r="K568" s="25"/>
      <c r="L568" s="25"/>
      <c r="P568" s="5"/>
      <c r="S568" s="2" t="s">
        <v>756</v>
      </c>
      <c r="T568" s="2" t="s">
        <v>2324</v>
      </c>
      <c r="X568" s="2" t="s">
        <v>2875</v>
      </c>
      <c r="Y568" s="2" t="s">
        <v>4989</v>
      </c>
    </row>
    <row r="569" spans="11:25" ht="15.75" thickBot="1" x14ac:dyDescent="0.3">
      <c r="K569" s="25"/>
      <c r="L569" s="25"/>
      <c r="P569" s="5"/>
      <c r="S569" s="2" t="s">
        <v>757</v>
      </c>
      <c r="T569" s="2" t="s">
        <v>758</v>
      </c>
      <c r="X569" s="2" t="s">
        <v>2876</v>
      </c>
      <c r="Y569" s="2" t="s">
        <v>4990</v>
      </c>
    </row>
    <row r="570" spans="11:25" ht="15.75" thickBot="1" x14ac:dyDescent="0.3">
      <c r="K570" s="25"/>
      <c r="L570" s="25"/>
      <c r="P570" s="5"/>
      <c r="S570" s="2" t="s">
        <v>759</v>
      </c>
      <c r="T570" s="2" t="s">
        <v>760</v>
      </c>
      <c r="X570" s="2" t="s">
        <v>2877</v>
      </c>
      <c r="Y570" s="2" t="s">
        <v>4991</v>
      </c>
    </row>
    <row r="571" spans="11:25" ht="15.75" thickBot="1" x14ac:dyDescent="0.3">
      <c r="K571" s="25"/>
      <c r="L571" s="25"/>
      <c r="P571" s="5"/>
      <c r="S571" s="2" t="s">
        <v>761</v>
      </c>
      <c r="T571" s="2" t="s">
        <v>762</v>
      </c>
      <c r="X571" s="2" t="s">
        <v>4992</v>
      </c>
      <c r="Y571" s="2" t="s">
        <v>4993</v>
      </c>
    </row>
    <row r="572" spans="11:25" ht="15.75" thickBot="1" x14ac:dyDescent="0.3">
      <c r="K572" s="25"/>
      <c r="L572" s="25"/>
      <c r="P572" s="5"/>
      <c r="S572" s="2" t="s">
        <v>764</v>
      </c>
      <c r="T572" s="2" t="s">
        <v>765</v>
      </c>
      <c r="X572" s="2" t="s">
        <v>4994</v>
      </c>
      <c r="Y572" s="2" t="s">
        <v>4995</v>
      </c>
    </row>
    <row r="573" spans="11:25" ht="15.75" thickBot="1" x14ac:dyDescent="0.3">
      <c r="K573" s="25"/>
      <c r="L573" s="25"/>
      <c r="P573" s="5"/>
      <c r="S573" s="2" t="s">
        <v>2325</v>
      </c>
      <c r="T573" s="2" t="s">
        <v>2326</v>
      </c>
      <c r="X573" s="2" t="s">
        <v>4996</v>
      </c>
      <c r="Y573" s="2" t="s">
        <v>4997</v>
      </c>
    </row>
    <row r="574" spans="11:25" ht="15.75" thickBot="1" x14ac:dyDescent="0.3">
      <c r="K574" s="25"/>
      <c r="L574" s="25"/>
      <c r="P574" s="5"/>
      <c r="S574" s="2" t="s">
        <v>766</v>
      </c>
      <c r="T574" s="2" t="s">
        <v>767</v>
      </c>
      <c r="X574" s="2" t="s">
        <v>4998</v>
      </c>
      <c r="Y574" s="2" t="s">
        <v>4999</v>
      </c>
    </row>
    <row r="575" spans="11:25" ht="15.75" thickBot="1" x14ac:dyDescent="0.3">
      <c r="K575" s="25"/>
      <c r="L575" s="25"/>
      <c r="P575" s="5"/>
      <c r="S575" s="2" t="s">
        <v>768</v>
      </c>
      <c r="T575" s="2" t="s">
        <v>769</v>
      </c>
      <c r="X575" s="2" t="s">
        <v>2878</v>
      </c>
      <c r="Y575" s="2" t="s">
        <v>5000</v>
      </c>
    </row>
    <row r="576" spans="11:25" ht="15.75" thickBot="1" x14ac:dyDescent="0.3">
      <c r="K576" s="25"/>
      <c r="L576" s="25"/>
      <c r="P576" s="5"/>
      <c r="S576" s="2" t="s">
        <v>770</v>
      </c>
      <c r="T576" s="2" t="s">
        <v>771</v>
      </c>
      <c r="X576" s="2" t="s">
        <v>2879</v>
      </c>
      <c r="Y576" s="2" t="s">
        <v>5001</v>
      </c>
    </row>
    <row r="577" spans="11:25" ht="15.75" thickBot="1" x14ac:dyDescent="0.3">
      <c r="K577" s="25"/>
      <c r="L577" s="25"/>
      <c r="P577" s="5"/>
      <c r="S577" s="2" t="s">
        <v>2327</v>
      </c>
      <c r="T577" s="2" t="s">
        <v>2328</v>
      </c>
      <c r="X577" s="2" t="s">
        <v>5002</v>
      </c>
      <c r="Y577" s="2" t="s">
        <v>5003</v>
      </c>
    </row>
    <row r="578" spans="11:25" ht="15.75" thickBot="1" x14ac:dyDescent="0.3">
      <c r="K578" s="25"/>
      <c r="L578" s="25"/>
      <c r="P578" s="5"/>
      <c r="S578" s="2" t="s">
        <v>772</v>
      </c>
      <c r="T578" s="2" t="s">
        <v>773</v>
      </c>
      <c r="X578" s="2" t="s">
        <v>5004</v>
      </c>
      <c r="Y578" s="2" t="s">
        <v>5005</v>
      </c>
    </row>
    <row r="579" spans="11:25" ht="15.75" thickBot="1" x14ac:dyDescent="0.3">
      <c r="K579" s="25"/>
      <c r="L579" s="25"/>
      <c r="P579" s="5"/>
      <c r="S579" s="2" t="s">
        <v>2329</v>
      </c>
      <c r="T579" s="2" t="s">
        <v>2330</v>
      </c>
      <c r="X579" s="2" t="s">
        <v>5006</v>
      </c>
      <c r="Y579" s="2" t="s">
        <v>5007</v>
      </c>
    </row>
    <row r="580" spans="11:25" ht="15.75" thickBot="1" x14ac:dyDescent="0.3">
      <c r="K580" s="25"/>
      <c r="L580" s="25"/>
      <c r="P580" s="5"/>
      <c r="S580" s="2" t="s">
        <v>774</v>
      </c>
      <c r="T580" s="2" t="s">
        <v>775</v>
      </c>
      <c r="X580" s="2" t="s">
        <v>5008</v>
      </c>
      <c r="Y580" s="2" t="s">
        <v>5009</v>
      </c>
    </row>
    <row r="581" spans="11:25" ht="15.75" thickBot="1" x14ac:dyDescent="0.3">
      <c r="K581" s="25"/>
      <c r="L581" s="25"/>
      <c r="P581" s="5"/>
      <c r="S581" s="2" t="s">
        <v>776</v>
      </c>
      <c r="T581" s="2" t="s">
        <v>777</v>
      </c>
      <c r="X581" s="2" t="s">
        <v>2880</v>
      </c>
      <c r="Y581" s="2" t="s">
        <v>5010</v>
      </c>
    </row>
    <row r="582" spans="11:25" ht="15.75" thickBot="1" x14ac:dyDescent="0.3">
      <c r="K582" s="25"/>
      <c r="L582" s="25"/>
      <c r="P582" s="5"/>
      <c r="S582" s="2" t="s">
        <v>778</v>
      </c>
      <c r="T582" s="2" t="s">
        <v>779</v>
      </c>
      <c r="X582" s="2" t="s">
        <v>2881</v>
      </c>
      <c r="Y582" s="2" t="s">
        <v>3023</v>
      </c>
    </row>
    <row r="583" spans="11:25" ht="15.75" thickBot="1" x14ac:dyDescent="0.3">
      <c r="K583" s="25"/>
      <c r="L583" s="25"/>
      <c r="P583" s="5"/>
      <c r="S583" s="2" t="s">
        <v>781</v>
      </c>
      <c r="T583" s="2" t="s">
        <v>782</v>
      </c>
      <c r="X583" s="2" t="s">
        <v>5011</v>
      </c>
      <c r="Y583" s="2" t="s">
        <v>5012</v>
      </c>
    </row>
    <row r="584" spans="11:25" ht="15.75" thickBot="1" x14ac:dyDescent="0.3">
      <c r="K584" s="25"/>
      <c r="L584" s="25"/>
      <c r="P584" s="5"/>
      <c r="S584" s="2" t="s">
        <v>783</v>
      </c>
      <c r="T584" s="2" t="s">
        <v>784</v>
      </c>
      <c r="X584" s="2" t="s">
        <v>5013</v>
      </c>
      <c r="Y584" s="2" t="s">
        <v>5014</v>
      </c>
    </row>
    <row r="585" spans="11:25" ht="15.75" thickBot="1" x14ac:dyDescent="0.3">
      <c r="K585" s="25"/>
      <c r="L585" s="25"/>
      <c r="P585" s="5"/>
      <c r="S585" s="2" t="s">
        <v>785</v>
      </c>
      <c r="T585" s="2" t="s">
        <v>786</v>
      </c>
      <c r="X585" s="2" t="s">
        <v>2882</v>
      </c>
      <c r="Y585" s="2" t="s">
        <v>3024</v>
      </c>
    </row>
    <row r="586" spans="11:25" ht="15.75" thickBot="1" x14ac:dyDescent="0.3">
      <c r="K586" s="25"/>
      <c r="L586" s="25"/>
      <c r="P586" s="5"/>
      <c r="S586" s="2" t="s">
        <v>789</v>
      </c>
      <c r="T586" s="2" t="s">
        <v>790</v>
      </c>
      <c r="X586" s="2" t="s">
        <v>5015</v>
      </c>
      <c r="Y586" s="2" t="s">
        <v>5016</v>
      </c>
    </row>
    <row r="587" spans="11:25" ht="15.75" thickBot="1" x14ac:dyDescent="0.3">
      <c r="K587" s="25"/>
      <c r="L587" s="25"/>
      <c r="P587" s="5"/>
      <c r="S587" s="2" t="s">
        <v>791</v>
      </c>
      <c r="T587" s="2" t="s">
        <v>792</v>
      </c>
      <c r="X587" s="2" t="s">
        <v>5017</v>
      </c>
      <c r="Y587" s="2" t="s">
        <v>5018</v>
      </c>
    </row>
    <row r="588" spans="11:25" ht="15.75" thickBot="1" x14ac:dyDescent="0.3">
      <c r="K588" s="25"/>
      <c r="L588" s="25"/>
      <c r="P588" s="5"/>
      <c r="S588" s="2" t="s">
        <v>793</v>
      </c>
      <c r="T588" s="2" t="s">
        <v>794</v>
      </c>
      <c r="X588" s="2" t="s">
        <v>5019</v>
      </c>
      <c r="Y588" s="2" t="s">
        <v>5020</v>
      </c>
    </row>
    <row r="589" spans="11:25" ht="15.75" thickBot="1" x14ac:dyDescent="0.3">
      <c r="K589" s="25"/>
      <c r="L589" s="25"/>
      <c r="P589" s="5"/>
      <c r="S589" s="2" t="s">
        <v>795</v>
      </c>
      <c r="T589" s="2" t="s">
        <v>796</v>
      </c>
      <c r="X589" s="2" t="s">
        <v>5021</v>
      </c>
      <c r="Y589" s="2" t="s">
        <v>5022</v>
      </c>
    </row>
    <row r="590" spans="11:25" ht="15.75" thickBot="1" x14ac:dyDescent="0.3">
      <c r="K590" s="25"/>
      <c r="L590" s="25"/>
      <c r="P590" s="5"/>
      <c r="S590" s="2" t="s">
        <v>797</v>
      </c>
      <c r="T590" s="2" t="s">
        <v>798</v>
      </c>
      <c r="X590" s="2" t="s">
        <v>5023</v>
      </c>
      <c r="Y590" s="2" t="s">
        <v>5024</v>
      </c>
    </row>
    <row r="591" spans="11:25" ht="15.75" thickBot="1" x14ac:dyDescent="0.3">
      <c r="K591" s="25"/>
      <c r="L591" s="25"/>
      <c r="P591" s="5"/>
      <c r="S591" s="2" t="s">
        <v>799</v>
      </c>
      <c r="T591" s="2" t="s">
        <v>800</v>
      </c>
      <c r="X591" s="2" t="s">
        <v>5025</v>
      </c>
      <c r="Y591" s="2" t="s">
        <v>5026</v>
      </c>
    </row>
    <row r="592" spans="11:25" ht="15.75" thickBot="1" x14ac:dyDescent="0.3">
      <c r="K592" s="25"/>
      <c r="L592" s="25"/>
      <c r="P592" s="5"/>
      <c r="S592" s="2" t="s">
        <v>803</v>
      </c>
      <c r="T592" s="2" t="s">
        <v>804</v>
      </c>
      <c r="X592" s="2" t="s">
        <v>2883</v>
      </c>
      <c r="Y592" s="2" t="s">
        <v>5027</v>
      </c>
    </row>
    <row r="593" spans="11:25" ht="15.75" thickBot="1" x14ac:dyDescent="0.3">
      <c r="K593" s="25"/>
      <c r="L593" s="25"/>
      <c r="P593" s="5"/>
      <c r="S593" s="2" t="s">
        <v>805</v>
      </c>
      <c r="T593" s="2" t="s">
        <v>780</v>
      </c>
      <c r="X593" s="2" t="s">
        <v>5028</v>
      </c>
      <c r="Y593" s="2" t="s">
        <v>5029</v>
      </c>
    </row>
    <row r="594" spans="11:25" ht="15.75" thickBot="1" x14ac:dyDescent="0.3">
      <c r="K594" s="25"/>
      <c r="L594" s="25"/>
      <c r="P594" s="5"/>
      <c r="S594" s="2" t="s">
        <v>806</v>
      </c>
      <c r="T594" s="2" t="s">
        <v>807</v>
      </c>
      <c r="X594" s="2" t="s">
        <v>5030</v>
      </c>
      <c r="Y594" s="2" t="s">
        <v>5031</v>
      </c>
    </row>
    <row r="595" spans="11:25" ht="15.75" thickBot="1" x14ac:dyDescent="0.3">
      <c r="K595" s="25"/>
      <c r="L595" s="25"/>
      <c r="P595" s="5"/>
      <c r="S595" s="2" t="s">
        <v>810</v>
      </c>
      <c r="T595" s="2" t="s">
        <v>811</v>
      </c>
      <c r="X595" s="2" t="s">
        <v>5032</v>
      </c>
      <c r="Y595" s="2" t="s">
        <v>5033</v>
      </c>
    </row>
    <row r="596" spans="11:25" ht="15.75" thickBot="1" x14ac:dyDescent="0.3">
      <c r="K596" s="25"/>
      <c r="L596" s="25"/>
      <c r="P596" s="5"/>
      <c r="S596" s="2" t="s">
        <v>1789</v>
      </c>
      <c r="T596" s="2" t="s">
        <v>2331</v>
      </c>
      <c r="X596" s="2" t="s">
        <v>5034</v>
      </c>
      <c r="Y596" s="2" t="s">
        <v>5035</v>
      </c>
    </row>
    <row r="597" spans="11:25" ht="15.75" thickBot="1" x14ac:dyDescent="0.3">
      <c r="K597" s="25"/>
      <c r="L597" s="25"/>
      <c r="P597" s="5"/>
      <c r="S597" s="2" t="s">
        <v>812</v>
      </c>
      <c r="T597" s="2" t="s">
        <v>813</v>
      </c>
      <c r="X597" s="2" t="s">
        <v>5036</v>
      </c>
      <c r="Y597" s="2" t="s">
        <v>5037</v>
      </c>
    </row>
    <row r="598" spans="11:25" ht="15.75" thickBot="1" x14ac:dyDescent="0.3">
      <c r="K598" s="25"/>
      <c r="L598" s="25"/>
      <c r="P598" s="5"/>
      <c r="S598" s="2" t="s">
        <v>814</v>
      </c>
      <c r="T598" s="2" t="s">
        <v>815</v>
      </c>
      <c r="X598" s="2" t="s">
        <v>2884</v>
      </c>
      <c r="Y598" s="2" t="s">
        <v>3025</v>
      </c>
    </row>
    <row r="599" spans="11:25" ht="15.75" thickBot="1" x14ac:dyDescent="0.3">
      <c r="K599" s="25"/>
      <c r="L599" s="25"/>
      <c r="P599" s="5"/>
      <c r="S599" s="2" t="s">
        <v>816</v>
      </c>
      <c r="T599" s="2" t="s">
        <v>817</v>
      </c>
      <c r="X599" s="2" t="s">
        <v>2885</v>
      </c>
      <c r="Y599" s="2" t="s">
        <v>3026</v>
      </c>
    </row>
    <row r="600" spans="11:25" ht="15.75" thickBot="1" x14ac:dyDescent="0.3">
      <c r="K600" s="25"/>
      <c r="L600" s="25"/>
      <c r="P600" s="5"/>
      <c r="S600" s="2" t="s">
        <v>2332</v>
      </c>
      <c r="T600" s="2" t="s">
        <v>855</v>
      </c>
      <c r="X600" s="2" t="s">
        <v>5038</v>
      </c>
      <c r="Y600" s="2" t="s">
        <v>5039</v>
      </c>
    </row>
    <row r="601" spans="11:25" ht="15.75" thickBot="1" x14ac:dyDescent="0.3">
      <c r="K601" s="25"/>
      <c r="L601" s="25"/>
      <c r="P601" s="5"/>
      <c r="S601" s="2" t="s">
        <v>818</v>
      </c>
      <c r="T601" s="2" t="s">
        <v>819</v>
      </c>
      <c r="X601" s="2" t="s">
        <v>5040</v>
      </c>
      <c r="Y601" s="2" t="s">
        <v>5041</v>
      </c>
    </row>
    <row r="602" spans="11:25" ht="15.75" thickBot="1" x14ac:dyDescent="0.3">
      <c r="K602" s="25"/>
      <c r="L602" s="25"/>
      <c r="P602" s="5"/>
      <c r="S602" s="2" t="s">
        <v>820</v>
      </c>
      <c r="T602" s="2" t="s">
        <v>821</v>
      </c>
      <c r="X602" s="2" t="s">
        <v>5042</v>
      </c>
      <c r="Y602" s="2" t="s">
        <v>5043</v>
      </c>
    </row>
    <row r="603" spans="11:25" ht="15.75" thickBot="1" x14ac:dyDescent="0.3">
      <c r="K603" s="25"/>
      <c r="L603" s="25"/>
      <c r="P603" s="5"/>
      <c r="S603" s="2" t="s">
        <v>822</v>
      </c>
      <c r="T603" s="2" t="s">
        <v>823</v>
      </c>
      <c r="X603" s="2" t="s">
        <v>5044</v>
      </c>
      <c r="Y603" s="2" t="s">
        <v>5045</v>
      </c>
    </row>
    <row r="604" spans="11:25" ht="15.75" thickBot="1" x14ac:dyDescent="0.3">
      <c r="K604" s="25"/>
      <c r="L604" s="25"/>
      <c r="P604" s="5"/>
      <c r="S604" s="2" t="s">
        <v>824</v>
      </c>
      <c r="T604" s="2" t="s">
        <v>825</v>
      </c>
      <c r="X604" s="2" t="s">
        <v>2886</v>
      </c>
      <c r="Y604" s="2" t="s">
        <v>3027</v>
      </c>
    </row>
    <row r="605" spans="11:25" ht="15.75" thickBot="1" x14ac:dyDescent="0.3">
      <c r="K605" s="25"/>
      <c r="L605" s="25"/>
      <c r="P605" s="5"/>
      <c r="S605" s="2" t="s">
        <v>826</v>
      </c>
      <c r="T605" s="2" t="s">
        <v>827</v>
      </c>
      <c r="X605" s="2" t="s">
        <v>2887</v>
      </c>
      <c r="Y605" s="2" t="s">
        <v>5046</v>
      </c>
    </row>
    <row r="606" spans="11:25" ht="15.75" thickBot="1" x14ac:dyDescent="0.3">
      <c r="K606" s="25"/>
      <c r="L606" s="25"/>
      <c r="P606" s="5"/>
      <c r="S606" s="2" t="s">
        <v>828</v>
      </c>
      <c r="T606" s="2" t="s">
        <v>829</v>
      </c>
      <c r="X606" s="2" t="s">
        <v>2888</v>
      </c>
      <c r="Y606" s="2" t="s">
        <v>5047</v>
      </c>
    </row>
    <row r="607" spans="11:25" ht="15.75" thickBot="1" x14ac:dyDescent="0.3">
      <c r="K607" s="25"/>
      <c r="L607" s="25"/>
      <c r="P607" s="5"/>
      <c r="S607" s="2" t="s">
        <v>830</v>
      </c>
      <c r="T607" s="2" t="s">
        <v>831</v>
      </c>
      <c r="X607" s="2" t="s">
        <v>2889</v>
      </c>
      <c r="Y607" s="2" t="s">
        <v>5048</v>
      </c>
    </row>
    <row r="608" spans="11:25" ht="15.75" thickBot="1" x14ac:dyDescent="0.3">
      <c r="K608" s="25"/>
      <c r="L608" s="25"/>
      <c r="P608" s="5"/>
      <c r="S608" s="2" t="s">
        <v>832</v>
      </c>
      <c r="T608" s="2" t="s">
        <v>2333</v>
      </c>
      <c r="X608" s="2" t="s">
        <v>2890</v>
      </c>
      <c r="Y608" s="2" t="s">
        <v>3028</v>
      </c>
    </row>
    <row r="609" spans="11:25" ht="15.75" thickBot="1" x14ac:dyDescent="0.3">
      <c r="K609" s="25"/>
      <c r="L609" s="25"/>
      <c r="P609" s="5"/>
      <c r="S609" s="2" t="s">
        <v>835</v>
      </c>
      <c r="T609" s="2" t="s">
        <v>836</v>
      </c>
      <c r="X609" s="2" t="s">
        <v>2891</v>
      </c>
      <c r="Y609" s="2" t="s">
        <v>5049</v>
      </c>
    </row>
    <row r="610" spans="11:25" ht="15.75" thickBot="1" x14ac:dyDescent="0.3">
      <c r="K610" s="25"/>
      <c r="L610" s="25"/>
      <c r="P610" s="5"/>
      <c r="S610" s="2" t="s">
        <v>837</v>
      </c>
      <c r="T610" s="2" t="s">
        <v>838</v>
      </c>
      <c r="X610" s="2" t="s">
        <v>2892</v>
      </c>
      <c r="Y610" s="2" t="s">
        <v>5050</v>
      </c>
    </row>
    <row r="611" spans="11:25" ht="15.75" thickBot="1" x14ac:dyDescent="0.3">
      <c r="K611" s="25"/>
      <c r="L611" s="25"/>
      <c r="P611" s="5"/>
      <c r="S611" s="2" t="s">
        <v>839</v>
      </c>
      <c r="T611" s="2" t="s">
        <v>840</v>
      </c>
      <c r="X611" s="2" t="s">
        <v>2893</v>
      </c>
      <c r="Y611" s="2" t="s">
        <v>5051</v>
      </c>
    </row>
    <row r="612" spans="11:25" ht="15.75" thickBot="1" x14ac:dyDescent="0.3">
      <c r="K612" s="25"/>
      <c r="L612" s="25"/>
      <c r="P612" s="5"/>
      <c r="S612" s="2" t="s">
        <v>841</v>
      </c>
      <c r="T612" s="2" t="s">
        <v>842</v>
      </c>
      <c r="X612" s="2" t="s">
        <v>5052</v>
      </c>
      <c r="Y612" s="2" t="s">
        <v>5053</v>
      </c>
    </row>
    <row r="613" spans="11:25" ht="15.75" thickBot="1" x14ac:dyDescent="0.3">
      <c r="K613" s="25"/>
      <c r="L613" s="25"/>
      <c r="P613" s="5"/>
      <c r="S613" s="2" t="s">
        <v>843</v>
      </c>
      <c r="T613" s="2" t="s">
        <v>844</v>
      </c>
      <c r="X613" s="2" t="s">
        <v>5054</v>
      </c>
      <c r="Y613" s="2" t="s">
        <v>5055</v>
      </c>
    </row>
    <row r="614" spans="11:25" ht="15.75" thickBot="1" x14ac:dyDescent="0.3">
      <c r="K614" s="25"/>
      <c r="L614" s="25"/>
      <c r="P614" s="5"/>
      <c r="S614" s="2" t="s">
        <v>845</v>
      </c>
      <c r="T614" s="2" t="s">
        <v>846</v>
      </c>
      <c r="X614" s="2" t="s">
        <v>5056</v>
      </c>
      <c r="Y614" s="2" t="s">
        <v>5057</v>
      </c>
    </row>
    <row r="615" spans="11:25" ht="15.75" thickBot="1" x14ac:dyDescent="0.3">
      <c r="K615" s="25"/>
      <c r="L615" s="25"/>
      <c r="P615" s="5"/>
      <c r="S615" s="2" t="s">
        <v>847</v>
      </c>
      <c r="T615" s="2" t="s">
        <v>2334</v>
      </c>
      <c r="X615" s="2" t="s">
        <v>5058</v>
      </c>
      <c r="Y615" s="2" t="s">
        <v>5059</v>
      </c>
    </row>
    <row r="616" spans="11:25" ht="15.75" thickBot="1" x14ac:dyDescent="0.3">
      <c r="K616" s="25"/>
      <c r="L616" s="25"/>
      <c r="P616" s="5"/>
      <c r="S616" s="2" t="s">
        <v>848</v>
      </c>
      <c r="T616" s="2" t="s">
        <v>849</v>
      </c>
      <c r="X616" s="2" t="s">
        <v>5060</v>
      </c>
      <c r="Y616" s="2" t="s">
        <v>5061</v>
      </c>
    </row>
    <row r="617" spans="11:25" ht="15.75" thickBot="1" x14ac:dyDescent="0.3">
      <c r="K617" s="25"/>
      <c r="L617" s="25"/>
      <c r="P617" s="5"/>
      <c r="S617" s="2" t="s">
        <v>850</v>
      </c>
      <c r="T617" s="2" t="s">
        <v>851</v>
      </c>
      <c r="X617" s="2" t="s">
        <v>5062</v>
      </c>
      <c r="Y617" s="2" t="s">
        <v>5063</v>
      </c>
    </row>
    <row r="618" spans="11:25" ht="15.75" thickBot="1" x14ac:dyDescent="0.3">
      <c r="K618" s="25"/>
      <c r="L618" s="25"/>
      <c r="P618" s="5"/>
      <c r="S618" s="2" t="s">
        <v>852</v>
      </c>
      <c r="T618" s="2" t="s">
        <v>854</v>
      </c>
      <c r="X618" s="2" t="s">
        <v>5064</v>
      </c>
      <c r="Y618" s="2" t="s">
        <v>5065</v>
      </c>
    </row>
    <row r="619" spans="11:25" ht="15.75" thickBot="1" x14ac:dyDescent="0.3">
      <c r="K619" s="25"/>
      <c r="L619" s="25"/>
      <c r="P619" s="5"/>
      <c r="S619" s="2" t="s">
        <v>853</v>
      </c>
      <c r="T619" s="2" t="s">
        <v>2335</v>
      </c>
      <c r="X619" s="2" t="s">
        <v>2894</v>
      </c>
      <c r="Y619" s="2" t="s">
        <v>5066</v>
      </c>
    </row>
    <row r="620" spans="11:25" ht="15.75" thickBot="1" x14ac:dyDescent="0.3">
      <c r="K620" s="25"/>
      <c r="L620" s="25"/>
      <c r="P620" s="5"/>
      <c r="S620" s="2" t="s">
        <v>856</v>
      </c>
      <c r="T620" s="2" t="s">
        <v>857</v>
      </c>
      <c r="X620" s="2" t="s">
        <v>2895</v>
      </c>
      <c r="Y620" s="2" t="s">
        <v>5067</v>
      </c>
    </row>
    <row r="621" spans="11:25" ht="15.75" thickBot="1" x14ac:dyDescent="0.3">
      <c r="K621" s="25"/>
      <c r="L621" s="25"/>
      <c r="P621" s="5"/>
      <c r="S621" s="2" t="s">
        <v>858</v>
      </c>
      <c r="T621" s="2" t="s">
        <v>859</v>
      </c>
      <c r="X621" s="2" t="s">
        <v>2896</v>
      </c>
      <c r="Y621" s="2" t="s">
        <v>5068</v>
      </c>
    </row>
    <row r="622" spans="11:25" ht="15.75" thickBot="1" x14ac:dyDescent="0.3">
      <c r="K622" s="25"/>
      <c r="L622" s="25"/>
      <c r="P622" s="5"/>
      <c r="S622" s="2" t="s">
        <v>862</v>
      </c>
      <c r="T622" s="2" t="s">
        <v>863</v>
      </c>
      <c r="X622" s="2" t="s">
        <v>2897</v>
      </c>
      <c r="Y622" s="2" t="s">
        <v>5069</v>
      </c>
    </row>
    <row r="623" spans="11:25" ht="15.75" thickBot="1" x14ac:dyDescent="0.3">
      <c r="K623" s="25"/>
      <c r="L623" s="25"/>
      <c r="P623" s="5"/>
      <c r="S623" s="2" t="s">
        <v>864</v>
      </c>
      <c r="T623" s="2" t="s">
        <v>865</v>
      </c>
      <c r="X623" s="2" t="s">
        <v>2898</v>
      </c>
      <c r="Y623" s="2" t="s">
        <v>5070</v>
      </c>
    </row>
    <row r="624" spans="11:25" ht="15.75" thickBot="1" x14ac:dyDescent="0.3">
      <c r="K624" s="25"/>
      <c r="L624" s="25"/>
      <c r="P624" s="5"/>
      <c r="S624" s="2" t="s">
        <v>866</v>
      </c>
      <c r="T624" s="2" t="s">
        <v>867</v>
      </c>
      <c r="X624" s="2" t="s">
        <v>2899</v>
      </c>
      <c r="Y624" s="2" t="s">
        <v>5071</v>
      </c>
    </row>
    <row r="625" spans="11:25" ht="15.75" thickBot="1" x14ac:dyDescent="0.3">
      <c r="K625" s="25"/>
      <c r="L625" s="25"/>
      <c r="P625" s="5"/>
      <c r="S625" s="2" t="s">
        <v>868</v>
      </c>
      <c r="T625" s="2" t="s">
        <v>869</v>
      </c>
      <c r="X625" s="2" t="s">
        <v>2900</v>
      </c>
      <c r="Y625" s="2" t="s">
        <v>5072</v>
      </c>
    </row>
    <row r="626" spans="11:25" ht="15.75" thickBot="1" x14ac:dyDescent="0.3">
      <c r="K626" s="25"/>
      <c r="L626" s="25"/>
      <c r="P626" s="5"/>
      <c r="S626" s="2" t="s">
        <v>870</v>
      </c>
      <c r="T626" s="2" t="s">
        <v>871</v>
      </c>
      <c r="X626" s="2" t="s">
        <v>5073</v>
      </c>
      <c r="Y626" s="2" t="s">
        <v>5074</v>
      </c>
    </row>
    <row r="627" spans="11:25" ht="15.75" thickBot="1" x14ac:dyDescent="0.3">
      <c r="K627" s="25"/>
      <c r="L627" s="25"/>
      <c r="P627" s="5"/>
      <c r="S627" s="2" t="s">
        <v>872</v>
      </c>
      <c r="T627" s="2" t="s">
        <v>873</v>
      </c>
      <c r="X627" s="2" t="s">
        <v>5075</v>
      </c>
      <c r="Y627" s="2" t="s">
        <v>5076</v>
      </c>
    </row>
    <row r="628" spans="11:25" ht="15.75" thickBot="1" x14ac:dyDescent="0.3">
      <c r="K628" s="25"/>
      <c r="L628" s="25"/>
      <c r="P628" s="5"/>
      <c r="S628" s="2" t="s">
        <v>874</v>
      </c>
      <c r="T628" s="2" t="s">
        <v>875</v>
      </c>
      <c r="X628" s="2" t="s">
        <v>5077</v>
      </c>
      <c r="Y628" s="2" t="s">
        <v>5078</v>
      </c>
    </row>
    <row r="629" spans="11:25" ht="15.75" thickBot="1" x14ac:dyDescent="0.3">
      <c r="K629" s="25"/>
      <c r="L629" s="25"/>
      <c r="P629" s="5"/>
      <c r="S629" s="2" t="s">
        <v>876</v>
      </c>
      <c r="T629" s="2" t="s">
        <v>877</v>
      </c>
      <c r="X629" s="2" t="s">
        <v>5079</v>
      </c>
      <c r="Y629" s="2" t="s">
        <v>5080</v>
      </c>
    </row>
    <row r="630" spans="11:25" ht="15.75" thickBot="1" x14ac:dyDescent="0.3">
      <c r="K630" s="25"/>
      <c r="L630" s="25"/>
      <c r="P630" s="5"/>
      <c r="S630" s="2" t="s">
        <v>878</v>
      </c>
      <c r="T630" s="2" t="s">
        <v>879</v>
      </c>
      <c r="X630" s="2" t="s">
        <v>5081</v>
      </c>
      <c r="Y630" s="2" t="s">
        <v>5082</v>
      </c>
    </row>
    <row r="631" spans="11:25" ht="15.75" thickBot="1" x14ac:dyDescent="0.3">
      <c r="K631" s="25"/>
      <c r="L631" s="25"/>
      <c r="P631" s="5"/>
      <c r="S631" s="2" t="s">
        <v>880</v>
      </c>
      <c r="T631" s="2" t="s">
        <v>881</v>
      </c>
      <c r="X631" s="2" t="s">
        <v>2901</v>
      </c>
      <c r="Y631" s="2" t="s">
        <v>5083</v>
      </c>
    </row>
    <row r="632" spans="11:25" ht="15.75" thickBot="1" x14ac:dyDescent="0.3">
      <c r="K632" s="25"/>
      <c r="L632" s="25"/>
      <c r="P632" s="5"/>
      <c r="S632" s="2" t="s">
        <v>882</v>
      </c>
      <c r="T632" s="2" t="s">
        <v>883</v>
      </c>
      <c r="X632" s="2" t="s">
        <v>2902</v>
      </c>
      <c r="Y632" s="2" t="s">
        <v>5084</v>
      </c>
    </row>
    <row r="633" spans="11:25" ht="15.75" thickBot="1" x14ac:dyDescent="0.3">
      <c r="K633" s="25"/>
      <c r="L633" s="25"/>
      <c r="P633" s="5"/>
      <c r="S633" s="2" t="s">
        <v>884</v>
      </c>
      <c r="T633" s="2" t="s">
        <v>885</v>
      </c>
      <c r="X633" s="2" t="s">
        <v>2903</v>
      </c>
      <c r="Y633" s="2" t="s">
        <v>5085</v>
      </c>
    </row>
    <row r="634" spans="11:25" ht="15.75" thickBot="1" x14ac:dyDescent="0.3">
      <c r="K634" s="25"/>
      <c r="L634" s="25"/>
      <c r="P634" s="5"/>
      <c r="S634" s="2" t="s">
        <v>886</v>
      </c>
      <c r="T634" s="2" t="s">
        <v>887</v>
      </c>
      <c r="X634" s="2" t="s">
        <v>5086</v>
      </c>
      <c r="Y634" s="2" t="s">
        <v>5087</v>
      </c>
    </row>
    <row r="635" spans="11:25" ht="15.75" thickBot="1" x14ac:dyDescent="0.3">
      <c r="K635" s="25"/>
      <c r="L635" s="25"/>
      <c r="P635" s="5"/>
      <c r="S635" s="2" t="s">
        <v>888</v>
      </c>
      <c r="T635" s="2" t="s">
        <v>889</v>
      </c>
      <c r="X635" s="2" t="s">
        <v>5088</v>
      </c>
      <c r="Y635" s="2" t="s">
        <v>5089</v>
      </c>
    </row>
    <row r="636" spans="11:25" ht="15.75" thickBot="1" x14ac:dyDescent="0.3">
      <c r="K636" s="25"/>
      <c r="L636" s="25"/>
      <c r="P636" s="5"/>
      <c r="S636" s="2" t="s">
        <v>890</v>
      </c>
      <c r="T636" s="2" t="s">
        <v>891</v>
      </c>
      <c r="X636" s="2" t="s">
        <v>5090</v>
      </c>
      <c r="Y636" s="2" t="s">
        <v>5091</v>
      </c>
    </row>
    <row r="637" spans="11:25" ht="15.75" thickBot="1" x14ac:dyDescent="0.3">
      <c r="K637" s="25"/>
      <c r="L637" s="25"/>
      <c r="P637" s="5"/>
      <c r="S637" s="2" t="s">
        <v>892</v>
      </c>
      <c r="T637" s="2" t="s">
        <v>893</v>
      </c>
      <c r="X637" s="2" t="s">
        <v>5092</v>
      </c>
      <c r="Y637" s="2" t="s">
        <v>5093</v>
      </c>
    </row>
    <row r="638" spans="11:25" ht="15.75" thickBot="1" x14ac:dyDescent="0.3">
      <c r="K638" s="25"/>
      <c r="L638" s="25"/>
      <c r="P638" s="5"/>
      <c r="S638" s="2" t="s">
        <v>2336</v>
      </c>
      <c r="T638" s="2" t="s">
        <v>2337</v>
      </c>
      <c r="X638" s="2" t="s">
        <v>5094</v>
      </c>
      <c r="Y638" s="2" t="s">
        <v>5095</v>
      </c>
    </row>
    <row r="639" spans="11:25" ht="15.75" thickBot="1" x14ac:dyDescent="0.3">
      <c r="K639" s="25"/>
      <c r="L639" s="25"/>
      <c r="P639" s="5"/>
      <c r="S639" s="2" t="s">
        <v>894</v>
      </c>
      <c r="T639" s="2" t="s">
        <v>895</v>
      </c>
      <c r="X639" s="2" t="s">
        <v>2904</v>
      </c>
      <c r="Y639" s="2" t="s">
        <v>5096</v>
      </c>
    </row>
    <row r="640" spans="11:25" ht="15.75" thickBot="1" x14ac:dyDescent="0.3">
      <c r="K640" s="25"/>
      <c r="L640" s="25"/>
      <c r="P640" s="5"/>
      <c r="S640" s="2" t="s">
        <v>896</v>
      </c>
      <c r="T640" s="2" t="s">
        <v>897</v>
      </c>
      <c r="X640" s="2" t="s">
        <v>5097</v>
      </c>
      <c r="Y640" s="2" t="s">
        <v>5098</v>
      </c>
    </row>
    <row r="641" spans="11:25" ht="15.75" thickBot="1" x14ac:dyDescent="0.3">
      <c r="K641" s="25"/>
      <c r="L641" s="25"/>
      <c r="P641" s="5"/>
      <c r="S641" s="2" t="s">
        <v>898</v>
      </c>
      <c r="T641" s="2" t="s">
        <v>899</v>
      </c>
      <c r="X641" s="2" t="s">
        <v>5099</v>
      </c>
      <c r="Y641" s="2" t="s">
        <v>5100</v>
      </c>
    </row>
    <row r="642" spans="11:25" ht="15.75" thickBot="1" x14ac:dyDescent="0.3">
      <c r="K642" s="25"/>
      <c r="L642" s="25"/>
      <c r="P642" s="5"/>
      <c r="S642" s="2" t="s">
        <v>900</v>
      </c>
      <c r="T642" s="2" t="s">
        <v>901</v>
      </c>
      <c r="X642" s="2" t="s">
        <v>2905</v>
      </c>
      <c r="Y642" s="2" t="s">
        <v>5101</v>
      </c>
    </row>
    <row r="643" spans="11:25" ht="15.75" thickBot="1" x14ac:dyDescent="0.3">
      <c r="K643" s="25"/>
      <c r="L643" s="25"/>
      <c r="P643" s="5"/>
      <c r="S643" s="2" t="s">
        <v>902</v>
      </c>
      <c r="T643" s="2" t="s">
        <v>903</v>
      </c>
      <c r="X643" s="2" t="s">
        <v>2906</v>
      </c>
      <c r="Y643" s="2" t="s">
        <v>5102</v>
      </c>
    </row>
    <row r="644" spans="11:25" ht="15.75" thickBot="1" x14ac:dyDescent="0.3">
      <c r="K644" s="25"/>
      <c r="L644" s="25"/>
      <c r="P644" s="5"/>
      <c r="S644" s="2" t="s">
        <v>904</v>
      </c>
      <c r="T644" s="2" t="s">
        <v>905</v>
      </c>
      <c r="X644" s="2" t="s">
        <v>5103</v>
      </c>
      <c r="Y644" s="2" t="s">
        <v>5104</v>
      </c>
    </row>
    <row r="645" spans="11:25" ht="15.75" thickBot="1" x14ac:dyDescent="0.3">
      <c r="K645" s="25"/>
      <c r="L645" s="25"/>
      <c r="P645" s="5"/>
      <c r="S645" s="2" t="s">
        <v>906</v>
      </c>
      <c r="T645" s="2" t="s">
        <v>907</v>
      </c>
      <c r="X645" s="2" t="s">
        <v>5105</v>
      </c>
      <c r="Y645" s="2" t="s">
        <v>5106</v>
      </c>
    </row>
    <row r="646" spans="11:25" ht="15.75" thickBot="1" x14ac:dyDescent="0.3">
      <c r="K646" s="25"/>
      <c r="L646" s="25"/>
      <c r="P646" s="5"/>
      <c r="S646" s="2" t="s">
        <v>908</v>
      </c>
      <c r="T646" s="2" t="s">
        <v>909</v>
      </c>
      <c r="X646" s="2" t="s">
        <v>2907</v>
      </c>
      <c r="Y646" s="2" t="s">
        <v>5107</v>
      </c>
    </row>
    <row r="647" spans="11:25" ht="15.75" thickBot="1" x14ac:dyDescent="0.3">
      <c r="K647" s="25"/>
      <c r="L647" s="25"/>
      <c r="P647" s="5"/>
      <c r="S647" s="2" t="s">
        <v>910</v>
      </c>
      <c r="T647" s="2" t="s">
        <v>911</v>
      </c>
      <c r="X647" s="2" t="s">
        <v>2908</v>
      </c>
      <c r="Y647" s="2" t="s">
        <v>5108</v>
      </c>
    </row>
    <row r="648" spans="11:25" ht="15.75" thickBot="1" x14ac:dyDescent="0.3">
      <c r="K648" s="25"/>
      <c r="L648" s="25"/>
      <c r="P648" s="5"/>
      <c r="S648" s="2" t="s">
        <v>912</v>
      </c>
      <c r="T648" s="2" t="s">
        <v>913</v>
      </c>
      <c r="X648" s="2" t="s">
        <v>2909</v>
      </c>
      <c r="Y648" s="2" t="s">
        <v>5109</v>
      </c>
    </row>
    <row r="649" spans="11:25" ht="15.75" thickBot="1" x14ac:dyDescent="0.3">
      <c r="K649" s="25"/>
      <c r="L649" s="25"/>
      <c r="P649" s="5"/>
      <c r="S649" s="2" t="s">
        <v>914</v>
      </c>
      <c r="T649" s="2" t="s">
        <v>915</v>
      </c>
      <c r="X649" s="2" t="s">
        <v>5110</v>
      </c>
      <c r="Y649" s="2" t="s">
        <v>5111</v>
      </c>
    </row>
    <row r="650" spans="11:25" ht="15.75" thickBot="1" x14ac:dyDescent="0.3">
      <c r="K650" s="25"/>
      <c r="L650" s="25"/>
      <c r="P650" s="5"/>
      <c r="S650" s="2" t="s">
        <v>2338</v>
      </c>
      <c r="T650" s="2" t="s">
        <v>2339</v>
      </c>
      <c r="X650" s="2" t="s">
        <v>5112</v>
      </c>
      <c r="Y650" s="2" t="s">
        <v>5113</v>
      </c>
    </row>
    <row r="651" spans="11:25" ht="15.75" thickBot="1" x14ac:dyDescent="0.3">
      <c r="K651" s="25"/>
      <c r="L651" s="25"/>
      <c r="P651" s="6"/>
      <c r="S651" s="2" t="s">
        <v>916</v>
      </c>
      <c r="T651" s="2" t="s">
        <v>917</v>
      </c>
      <c r="X651" s="2" t="s">
        <v>2910</v>
      </c>
      <c r="Y651" s="2" t="s">
        <v>5114</v>
      </c>
    </row>
    <row r="652" spans="11:25" ht="15.75" thickBot="1" x14ac:dyDescent="0.3">
      <c r="K652" s="25"/>
      <c r="L652" s="25"/>
      <c r="P652" s="5"/>
      <c r="S652" s="2" t="s">
        <v>918</v>
      </c>
      <c r="T652" s="2" t="s">
        <v>919</v>
      </c>
      <c r="X652" s="2" t="s">
        <v>2911</v>
      </c>
      <c r="Y652" s="2" t="s">
        <v>5115</v>
      </c>
    </row>
    <row r="653" spans="11:25" ht="15.75" thickBot="1" x14ac:dyDescent="0.3">
      <c r="K653" s="25"/>
      <c r="L653" s="25"/>
      <c r="P653" s="5"/>
      <c r="S653" s="2" t="s">
        <v>920</v>
      </c>
      <c r="T653" s="2" t="s">
        <v>921</v>
      </c>
      <c r="X653" s="2" t="s">
        <v>2912</v>
      </c>
      <c r="Y653" s="2" t="s">
        <v>5116</v>
      </c>
    </row>
    <row r="654" spans="11:25" ht="15.75" thickBot="1" x14ac:dyDescent="0.3">
      <c r="K654" s="25"/>
      <c r="L654" s="25"/>
      <c r="P654" s="5"/>
      <c r="S654" s="2" t="s">
        <v>922</v>
      </c>
      <c r="T654" s="2" t="s">
        <v>923</v>
      </c>
      <c r="X654" s="2" t="s">
        <v>2913</v>
      </c>
      <c r="Y654" s="2" t="s">
        <v>5117</v>
      </c>
    </row>
    <row r="655" spans="11:25" ht="15.75" thickBot="1" x14ac:dyDescent="0.3">
      <c r="K655" s="25"/>
      <c r="L655" s="25"/>
      <c r="P655" s="5"/>
      <c r="S655" s="2" t="s">
        <v>924</v>
      </c>
      <c r="T655" s="2" t="s">
        <v>925</v>
      </c>
      <c r="X655" s="2" t="s">
        <v>2914</v>
      </c>
      <c r="Y655" s="2" t="s">
        <v>5118</v>
      </c>
    </row>
    <row r="656" spans="11:25" ht="15.75" thickBot="1" x14ac:dyDescent="0.3">
      <c r="K656" s="25"/>
      <c r="L656" s="25"/>
      <c r="P656" s="5"/>
      <c r="S656" s="2" t="s">
        <v>926</v>
      </c>
      <c r="T656" s="2" t="s">
        <v>927</v>
      </c>
      <c r="X656" s="2" t="s">
        <v>2915</v>
      </c>
      <c r="Y656" s="2" t="s">
        <v>5119</v>
      </c>
    </row>
    <row r="657" spans="11:25" ht="15.75" thickBot="1" x14ac:dyDescent="0.3">
      <c r="K657" s="25"/>
      <c r="L657" s="25"/>
      <c r="P657" s="5"/>
      <c r="S657" s="2" t="s">
        <v>928</v>
      </c>
      <c r="T657" s="2" t="s">
        <v>929</v>
      </c>
      <c r="X657" s="2" t="s">
        <v>2916</v>
      </c>
      <c r="Y657" s="2" t="s">
        <v>5120</v>
      </c>
    </row>
    <row r="658" spans="11:25" ht="15.75" thickBot="1" x14ac:dyDescent="0.3">
      <c r="K658" s="25"/>
      <c r="L658" s="25"/>
      <c r="P658" s="5"/>
      <c r="S658" s="2" t="s">
        <v>930</v>
      </c>
      <c r="T658" s="2" t="s">
        <v>931</v>
      </c>
      <c r="X658" s="2" t="s">
        <v>2917</v>
      </c>
      <c r="Y658" s="2" t="s">
        <v>5121</v>
      </c>
    </row>
    <row r="659" spans="11:25" ht="15.75" thickBot="1" x14ac:dyDescent="0.3">
      <c r="K659" s="25"/>
      <c r="L659" s="25"/>
      <c r="P659" s="5"/>
      <c r="S659" s="2" t="s">
        <v>932</v>
      </c>
      <c r="T659" s="2" t="s">
        <v>12</v>
      </c>
      <c r="X659" s="2" t="s">
        <v>5122</v>
      </c>
      <c r="Y659" s="2" t="s">
        <v>5123</v>
      </c>
    </row>
    <row r="660" spans="11:25" ht="15.75" thickBot="1" x14ac:dyDescent="0.3">
      <c r="K660" s="25"/>
      <c r="L660" s="25"/>
      <c r="P660" s="5"/>
      <c r="S660" s="2" t="s">
        <v>933</v>
      </c>
      <c r="T660" s="2" t="s">
        <v>177</v>
      </c>
      <c r="X660" s="2" t="s">
        <v>5124</v>
      </c>
      <c r="Y660" s="2" t="s">
        <v>5125</v>
      </c>
    </row>
    <row r="661" spans="11:25" ht="15.75" thickBot="1" x14ac:dyDescent="0.3">
      <c r="K661" s="25"/>
      <c r="L661" s="25"/>
      <c r="P661" s="5"/>
      <c r="S661" s="2" t="s">
        <v>934</v>
      </c>
      <c r="T661" s="2" t="s">
        <v>935</v>
      </c>
      <c r="X661" s="2" t="s">
        <v>5126</v>
      </c>
      <c r="Y661" s="2" t="s">
        <v>5127</v>
      </c>
    </row>
    <row r="662" spans="11:25" ht="15.75" thickBot="1" x14ac:dyDescent="0.3">
      <c r="K662" s="25"/>
      <c r="L662" s="25"/>
      <c r="P662" s="5"/>
      <c r="S662" s="2" t="s">
        <v>936</v>
      </c>
      <c r="T662" s="2" t="s">
        <v>937</v>
      </c>
      <c r="X662" s="2" t="s">
        <v>5128</v>
      </c>
      <c r="Y662" s="2" t="s">
        <v>5129</v>
      </c>
    </row>
    <row r="663" spans="11:25" ht="15.75" thickBot="1" x14ac:dyDescent="0.3">
      <c r="K663" s="25"/>
      <c r="L663" s="25"/>
      <c r="P663" s="5"/>
      <c r="S663" s="2" t="s">
        <v>1829</v>
      </c>
      <c r="T663" s="2" t="s">
        <v>2340</v>
      </c>
      <c r="X663" s="2" t="s">
        <v>5130</v>
      </c>
      <c r="Y663" s="2" t="s">
        <v>5131</v>
      </c>
    </row>
    <row r="664" spans="11:25" ht="15.75" thickBot="1" x14ac:dyDescent="0.3">
      <c r="K664" s="25"/>
      <c r="L664" s="25"/>
      <c r="P664" s="5"/>
      <c r="S664" s="2" t="s">
        <v>2341</v>
      </c>
      <c r="T664" s="2" t="s">
        <v>2342</v>
      </c>
      <c r="X664" s="2" t="s">
        <v>5132</v>
      </c>
      <c r="Y664" s="2" t="s">
        <v>5133</v>
      </c>
    </row>
    <row r="665" spans="11:25" ht="15.75" thickBot="1" x14ac:dyDescent="0.3">
      <c r="K665" s="25"/>
      <c r="L665" s="25"/>
      <c r="P665" s="5"/>
      <c r="S665" s="2" t="s">
        <v>938</v>
      </c>
      <c r="T665" s="2" t="s">
        <v>939</v>
      </c>
      <c r="X665" s="2" t="s">
        <v>5134</v>
      </c>
      <c r="Y665" s="2" t="s">
        <v>5135</v>
      </c>
    </row>
    <row r="666" spans="11:25" ht="15.75" thickBot="1" x14ac:dyDescent="0.3">
      <c r="K666" s="25"/>
      <c r="L666" s="25"/>
      <c r="P666" s="5"/>
      <c r="S666" s="2" t="s">
        <v>2343</v>
      </c>
      <c r="T666" s="2" t="s">
        <v>2344</v>
      </c>
      <c r="X666" s="2" t="s">
        <v>5136</v>
      </c>
      <c r="Y666" s="2" t="s">
        <v>5137</v>
      </c>
    </row>
    <row r="667" spans="11:25" ht="15.75" thickBot="1" x14ac:dyDescent="0.3">
      <c r="K667" s="25"/>
      <c r="L667" s="25"/>
      <c r="P667" s="5"/>
      <c r="S667" s="2" t="s">
        <v>2345</v>
      </c>
      <c r="T667" s="2" t="s">
        <v>2346</v>
      </c>
      <c r="X667" s="2" t="s">
        <v>5138</v>
      </c>
      <c r="Y667" s="2" t="s">
        <v>5139</v>
      </c>
    </row>
    <row r="668" spans="11:25" ht="15.75" thickBot="1" x14ac:dyDescent="0.3">
      <c r="K668" s="25"/>
      <c r="L668" s="25"/>
      <c r="P668" s="5"/>
      <c r="S668" s="2" t="s">
        <v>2347</v>
      </c>
      <c r="T668" s="2" t="s">
        <v>2348</v>
      </c>
      <c r="X668" s="2" t="s">
        <v>5140</v>
      </c>
      <c r="Y668" s="2" t="s">
        <v>5141</v>
      </c>
    </row>
    <row r="669" spans="11:25" ht="15.75" thickBot="1" x14ac:dyDescent="0.3">
      <c r="K669" s="25"/>
      <c r="L669" s="25"/>
      <c r="P669" s="5"/>
      <c r="S669" s="2" t="s">
        <v>940</v>
      </c>
      <c r="T669" s="2" t="s">
        <v>2349</v>
      </c>
      <c r="X669" s="2" t="s">
        <v>5142</v>
      </c>
      <c r="Y669" s="2" t="s">
        <v>5143</v>
      </c>
    </row>
    <row r="670" spans="11:25" ht="15.75" thickBot="1" x14ac:dyDescent="0.3">
      <c r="K670" s="25"/>
      <c r="L670" s="25"/>
      <c r="P670" s="5"/>
      <c r="S670" s="2" t="s">
        <v>941</v>
      </c>
      <c r="T670" s="2" t="s">
        <v>942</v>
      </c>
      <c r="X670" s="2" t="s">
        <v>2918</v>
      </c>
      <c r="Y670" s="2" t="s">
        <v>5144</v>
      </c>
    </row>
    <row r="671" spans="11:25" ht="15.75" thickBot="1" x14ac:dyDescent="0.3">
      <c r="K671" s="25"/>
      <c r="L671" s="25"/>
      <c r="P671" s="5"/>
      <c r="S671" s="2" t="s">
        <v>943</v>
      </c>
      <c r="T671" s="2" t="s">
        <v>944</v>
      </c>
      <c r="X671" s="2" t="s">
        <v>2919</v>
      </c>
      <c r="Y671" s="2" t="s">
        <v>5145</v>
      </c>
    </row>
    <row r="672" spans="11:25" ht="15.75" thickBot="1" x14ac:dyDescent="0.3">
      <c r="K672" s="25"/>
      <c r="L672" s="25"/>
      <c r="P672" s="5"/>
      <c r="S672" s="2" t="s">
        <v>2350</v>
      </c>
      <c r="T672" s="2" t="s">
        <v>2351</v>
      </c>
      <c r="X672" s="2" t="s">
        <v>5146</v>
      </c>
      <c r="Y672" s="2" t="s">
        <v>5147</v>
      </c>
    </row>
    <row r="673" spans="11:25" ht="15.75" thickBot="1" x14ac:dyDescent="0.3">
      <c r="K673" s="25"/>
      <c r="L673" s="25"/>
      <c r="P673" s="5"/>
      <c r="S673" s="2" t="s">
        <v>945</v>
      </c>
      <c r="T673" s="2" t="s">
        <v>946</v>
      </c>
      <c r="X673" s="2" t="s">
        <v>2921</v>
      </c>
      <c r="Y673" s="2" t="s">
        <v>5148</v>
      </c>
    </row>
    <row r="674" spans="11:25" ht="15.75" thickBot="1" x14ac:dyDescent="0.3">
      <c r="K674" s="25"/>
      <c r="L674" s="25"/>
      <c r="P674" s="5"/>
      <c r="S674" s="2" t="s">
        <v>947</v>
      </c>
      <c r="T674" s="2" t="s">
        <v>948</v>
      </c>
      <c r="X674" s="2" t="s">
        <v>2922</v>
      </c>
      <c r="Y674" s="2" t="s">
        <v>3029</v>
      </c>
    </row>
    <row r="675" spans="11:25" ht="15.75" thickBot="1" x14ac:dyDescent="0.3">
      <c r="K675" s="25"/>
      <c r="L675" s="25"/>
      <c r="P675" s="5"/>
      <c r="S675" s="2" t="s">
        <v>951</v>
      </c>
      <c r="T675" s="2" t="s">
        <v>952</v>
      </c>
      <c r="X675" s="2" t="s">
        <v>5149</v>
      </c>
      <c r="Y675" s="2" t="s">
        <v>5150</v>
      </c>
    </row>
    <row r="676" spans="11:25" ht="15.75" thickBot="1" x14ac:dyDescent="0.3">
      <c r="K676" s="25"/>
      <c r="L676" s="25"/>
      <c r="P676" s="5"/>
      <c r="S676" s="2" t="s">
        <v>953</v>
      </c>
      <c r="T676" s="2" t="s">
        <v>954</v>
      </c>
      <c r="X676" s="2" t="s">
        <v>2923</v>
      </c>
      <c r="Y676" s="2" t="s">
        <v>5151</v>
      </c>
    </row>
    <row r="677" spans="11:25" ht="15.75" thickBot="1" x14ac:dyDescent="0.3">
      <c r="K677" s="25"/>
      <c r="L677" s="25"/>
      <c r="P677" s="5"/>
      <c r="S677" s="2" t="s">
        <v>955</v>
      </c>
      <c r="T677" s="2" t="s">
        <v>956</v>
      </c>
      <c r="X677" s="2" t="s">
        <v>2924</v>
      </c>
      <c r="Y677" s="2" t="s">
        <v>5152</v>
      </c>
    </row>
    <row r="678" spans="11:25" ht="15.75" thickBot="1" x14ac:dyDescent="0.3">
      <c r="K678" s="25"/>
      <c r="L678" s="25"/>
      <c r="P678" s="5"/>
      <c r="S678" s="2" t="s">
        <v>957</v>
      </c>
      <c r="T678" s="2" t="s">
        <v>958</v>
      </c>
      <c r="X678" s="2" t="s">
        <v>5153</v>
      </c>
      <c r="Y678" s="2" t="s">
        <v>5154</v>
      </c>
    </row>
    <row r="679" spans="11:25" ht="15.75" thickBot="1" x14ac:dyDescent="0.3">
      <c r="K679" s="25"/>
      <c r="L679" s="25"/>
      <c r="P679" s="5"/>
      <c r="S679" s="2" t="s">
        <v>959</v>
      </c>
      <c r="T679" s="2" t="s">
        <v>960</v>
      </c>
      <c r="X679" s="2" t="s">
        <v>5155</v>
      </c>
      <c r="Y679" s="2" t="s">
        <v>5156</v>
      </c>
    </row>
    <row r="680" spans="11:25" ht="15.75" thickBot="1" x14ac:dyDescent="0.3">
      <c r="K680" s="25"/>
      <c r="L680" s="25"/>
      <c r="P680" s="5"/>
      <c r="S680" s="2" t="s">
        <v>961</v>
      </c>
      <c r="T680" s="2" t="s">
        <v>962</v>
      </c>
      <c r="X680" s="2" t="s">
        <v>5157</v>
      </c>
      <c r="Y680" s="2" t="s">
        <v>5158</v>
      </c>
    </row>
    <row r="681" spans="11:25" ht="15.75" thickBot="1" x14ac:dyDescent="0.3">
      <c r="K681" s="25"/>
      <c r="L681" s="25"/>
      <c r="P681" s="5"/>
      <c r="S681" s="2" t="s">
        <v>963</v>
      </c>
      <c r="T681" s="2" t="s">
        <v>964</v>
      </c>
      <c r="X681" s="2" t="s">
        <v>5159</v>
      </c>
      <c r="Y681" s="2" t="s">
        <v>5160</v>
      </c>
    </row>
    <row r="682" spans="11:25" ht="15.75" thickBot="1" x14ac:dyDescent="0.3">
      <c r="K682" s="25"/>
      <c r="L682" s="25"/>
      <c r="P682" s="5"/>
      <c r="S682" s="2" t="s">
        <v>965</v>
      </c>
      <c r="T682" s="2" t="s">
        <v>966</v>
      </c>
      <c r="X682" s="2" t="s">
        <v>5161</v>
      </c>
      <c r="Y682" s="2" t="s">
        <v>5162</v>
      </c>
    </row>
    <row r="683" spans="11:25" ht="15.75" thickBot="1" x14ac:dyDescent="0.3">
      <c r="K683" s="25"/>
      <c r="L683" s="25"/>
      <c r="P683" s="5"/>
      <c r="S683" s="2" t="s">
        <v>967</v>
      </c>
      <c r="T683" s="2" t="s">
        <v>968</v>
      </c>
      <c r="X683" s="2" t="s">
        <v>2920</v>
      </c>
      <c r="Y683" s="2" t="s">
        <v>5163</v>
      </c>
    </row>
    <row r="684" spans="11:25" ht="15.75" thickBot="1" x14ac:dyDescent="0.3">
      <c r="K684" s="25"/>
      <c r="L684" s="25"/>
      <c r="P684" s="5"/>
      <c r="S684" s="2" t="s">
        <v>969</v>
      </c>
      <c r="T684" s="2" t="s">
        <v>970</v>
      </c>
      <c r="X684" s="2" t="s">
        <v>2925</v>
      </c>
      <c r="Y684" s="2" t="s">
        <v>5164</v>
      </c>
    </row>
    <row r="685" spans="11:25" ht="15.75" thickBot="1" x14ac:dyDescent="0.3">
      <c r="K685" s="25"/>
      <c r="L685" s="25"/>
      <c r="P685" s="5"/>
      <c r="S685" s="2" t="s">
        <v>971</v>
      </c>
      <c r="T685" s="2" t="s">
        <v>972</v>
      </c>
      <c r="X685" s="2" t="s">
        <v>2926</v>
      </c>
      <c r="Y685" s="2" t="s">
        <v>5165</v>
      </c>
    </row>
    <row r="686" spans="11:25" ht="15.75" thickBot="1" x14ac:dyDescent="0.3">
      <c r="K686" s="25"/>
      <c r="L686" s="25"/>
      <c r="P686" s="5"/>
      <c r="S686" s="2" t="s">
        <v>973</v>
      </c>
      <c r="T686" s="2" t="s">
        <v>974</v>
      </c>
      <c r="X686" s="2" t="s">
        <v>2927</v>
      </c>
      <c r="Y686" s="2" t="s">
        <v>5166</v>
      </c>
    </row>
    <row r="687" spans="11:25" ht="15.75" thickBot="1" x14ac:dyDescent="0.3">
      <c r="K687" s="25"/>
      <c r="L687" s="25"/>
      <c r="P687" s="5"/>
      <c r="S687" s="2" t="s">
        <v>975</v>
      </c>
      <c r="T687" s="2" t="s">
        <v>976</v>
      </c>
      <c r="X687" s="2" t="s">
        <v>2928</v>
      </c>
      <c r="Y687" s="2" t="s">
        <v>5167</v>
      </c>
    </row>
    <row r="688" spans="11:25" ht="15.75" thickBot="1" x14ac:dyDescent="0.3">
      <c r="K688" s="25"/>
      <c r="L688" s="25"/>
      <c r="P688" s="5"/>
      <c r="S688" s="2" t="s">
        <v>977</v>
      </c>
      <c r="T688" s="2" t="s">
        <v>978</v>
      </c>
      <c r="X688" s="2" t="s">
        <v>2929</v>
      </c>
      <c r="Y688" s="2" t="s">
        <v>5168</v>
      </c>
    </row>
    <row r="689" spans="11:25" ht="15.75" thickBot="1" x14ac:dyDescent="0.3">
      <c r="K689" s="25"/>
      <c r="L689" s="25"/>
      <c r="P689" s="5"/>
      <c r="S689" s="2" t="s">
        <v>979</v>
      </c>
      <c r="T689" s="2" t="s">
        <v>980</v>
      </c>
      <c r="X689" s="2" t="s">
        <v>2930</v>
      </c>
      <c r="Y689" s="2" t="s">
        <v>3030</v>
      </c>
    </row>
    <row r="690" spans="11:25" ht="15.75" thickBot="1" x14ac:dyDescent="0.3">
      <c r="K690" s="25"/>
      <c r="L690" s="25"/>
      <c r="P690" s="5"/>
      <c r="S690" s="2" t="s">
        <v>981</v>
      </c>
      <c r="T690" s="2" t="s">
        <v>982</v>
      </c>
      <c r="X690" s="2" t="s">
        <v>5169</v>
      </c>
      <c r="Y690" s="2" t="s">
        <v>5170</v>
      </c>
    </row>
    <row r="691" spans="11:25" ht="15.75" thickBot="1" x14ac:dyDescent="0.3">
      <c r="K691" s="25"/>
      <c r="L691" s="25"/>
      <c r="P691" s="5"/>
      <c r="S691" s="2" t="s">
        <v>983</v>
      </c>
      <c r="T691" s="2" t="s">
        <v>984</v>
      </c>
      <c r="X691" s="2" t="s">
        <v>2931</v>
      </c>
      <c r="Y691" s="2" t="s">
        <v>5171</v>
      </c>
    </row>
    <row r="692" spans="11:25" ht="15.75" thickBot="1" x14ac:dyDescent="0.3">
      <c r="K692" s="25"/>
      <c r="L692" s="25"/>
      <c r="P692" s="6"/>
      <c r="S692" s="2" t="s">
        <v>985</v>
      </c>
      <c r="T692" s="2" t="s">
        <v>2352</v>
      </c>
      <c r="X692" s="2" t="s">
        <v>5172</v>
      </c>
      <c r="Y692" s="2" t="s">
        <v>5173</v>
      </c>
    </row>
    <row r="693" spans="11:25" ht="15.75" thickBot="1" x14ac:dyDescent="0.3">
      <c r="K693" s="25"/>
      <c r="L693" s="25"/>
      <c r="P693" s="5"/>
      <c r="S693" s="2" t="s">
        <v>986</v>
      </c>
      <c r="T693" s="2" t="s">
        <v>987</v>
      </c>
      <c r="X693" s="2" t="s">
        <v>2932</v>
      </c>
      <c r="Y693" s="2" t="s">
        <v>5174</v>
      </c>
    </row>
    <row r="694" spans="11:25" ht="15.75" thickBot="1" x14ac:dyDescent="0.3">
      <c r="K694" s="25"/>
      <c r="L694" s="25"/>
      <c r="P694" s="5"/>
      <c r="S694" s="2" t="s">
        <v>988</v>
      </c>
      <c r="T694" s="2" t="s">
        <v>989</v>
      </c>
      <c r="X694" s="2" t="s">
        <v>2933</v>
      </c>
      <c r="Y694" s="2" t="s">
        <v>5175</v>
      </c>
    </row>
    <row r="695" spans="11:25" ht="15.75" thickBot="1" x14ac:dyDescent="0.3">
      <c r="K695" s="25"/>
      <c r="L695" s="25"/>
      <c r="P695" s="5"/>
      <c r="S695" s="2" t="s">
        <v>990</v>
      </c>
      <c r="T695" s="2" t="s">
        <v>991</v>
      </c>
      <c r="X695" s="2" t="s">
        <v>5176</v>
      </c>
      <c r="Y695" s="2" t="s">
        <v>5177</v>
      </c>
    </row>
    <row r="696" spans="11:25" ht="15.75" thickBot="1" x14ac:dyDescent="0.3">
      <c r="K696" s="25"/>
      <c r="L696" s="25"/>
      <c r="P696" s="6"/>
      <c r="S696" s="2" t="s">
        <v>992</v>
      </c>
      <c r="T696" s="2" t="s">
        <v>993</v>
      </c>
      <c r="X696" s="2" t="s">
        <v>5178</v>
      </c>
      <c r="Y696" s="2" t="s">
        <v>5179</v>
      </c>
    </row>
    <row r="697" spans="11:25" ht="15.75" thickBot="1" x14ac:dyDescent="0.3">
      <c r="K697" s="25"/>
      <c r="L697" s="25"/>
      <c r="P697" s="5"/>
      <c r="S697" s="2" t="s">
        <v>994</v>
      </c>
      <c r="T697" s="2" t="s">
        <v>995</v>
      </c>
      <c r="X697" s="2" t="s">
        <v>5180</v>
      </c>
      <c r="Y697" s="2" t="s">
        <v>5181</v>
      </c>
    </row>
    <row r="698" spans="11:25" ht="15.75" thickBot="1" x14ac:dyDescent="0.3">
      <c r="K698" s="25"/>
      <c r="L698" s="25"/>
      <c r="P698" s="5"/>
      <c r="S698" s="2" t="s">
        <v>996</v>
      </c>
      <c r="T698" s="2" t="s">
        <v>997</v>
      </c>
      <c r="X698" s="2" t="s">
        <v>2934</v>
      </c>
      <c r="Y698" s="2" t="s">
        <v>5182</v>
      </c>
    </row>
    <row r="699" spans="11:25" ht="15.75" thickBot="1" x14ac:dyDescent="0.3">
      <c r="K699" s="25"/>
      <c r="L699" s="25"/>
      <c r="P699" s="5"/>
      <c r="S699" s="2" t="s">
        <v>998</v>
      </c>
      <c r="T699" s="2" t="s">
        <v>999</v>
      </c>
      <c r="X699" s="2" t="s">
        <v>2935</v>
      </c>
      <c r="Y699" s="2" t="s">
        <v>5183</v>
      </c>
    </row>
    <row r="700" spans="11:25" ht="15.75" thickBot="1" x14ac:dyDescent="0.3">
      <c r="K700" s="25"/>
      <c r="L700" s="25"/>
      <c r="P700" s="5"/>
      <c r="S700" s="2" t="s">
        <v>1000</v>
      </c>
      <c r="T700" s="2" t="s">
        <v>1001</v>
      </c>
      <c r="X700" s="2" t="s">
        <v>5184</v>
      </c>
      <c r="Y700" s="2" t="s">
        <v>5185</v>
      </c>
    </row>
    <row r="701" spans="11:25" ht="15.75" thickBot="1" x14ac:dyDescent="0.3">
      <c r="K701" s="25"/>
      <c r="L701" s="25"/>
      <c r="P701" s="5"/>
      <c r="S701" s="2" t="s">
        <v>1002</v>
      </c>
      <c r="T701" s="2" t="s">
        <v>1003</v>
      </c>
      <c r="X701" s="2" t="s">
        <v>5186</v>
      </c>
      <c r="Y701" s="2" t="s">
        <v>5187</v>
      </c>
    </row>
    <row r="702" spans="11:25" ht="15.75" thickBot="1" x14ac:dyDescent="0.3">
      <c r="K702" s="25"/>
      <c r="L702" s="25"/>
      <c r="P702" s="5"/>
      <c r="S702" s="2" t="s">
        <v>1004</v>
      </c>
      <c r="T702" s="2" t="s">
        <v>1005</v>
      </c>
      <c r="X702" s="2" t="s">
        <v>5188</v>
      </c>
      <c r="Y702" s="2" t="s">
        <v>5189</v>
      </c>
    </row>
    <row r="703" spans="11:25" ht="15.75" thickBot="1" x14ac:dyDescent="0.3">
      <c r="K703" s="25"/>
      <c r="L703" s="25"/>
      <c r="P703" s="5"/>
      <c r="S703" s="2" t="s">
        <v>1006</v>
      </c>
      <c r="T703" s="2" t="s">
        <v>1007</v>
      </c>
      <c r="X703" s="2" t="s">
        <v>5190</v>
      </c>
      <c r="Y703" s="2" t="s">
        <v>5191</v>
      </c>
    </row>
    <row r="704" spans="11:25" ht="15.75" thickBot="1" x14ac:dyDescent="0.3">
      <c r="K704" s="25"/>
      <c r="L704" s="25"/>
      <c r="P704" s="5"/>
      <c r="S704" s="2" t="s">
        <v>1008</v>
      </c>
      <c r="T704" s="2" t="s">
        <v>1009</v>
      </c>
      <c r="X704" s="2" t="s">
        <v>2936</v>
      </c>
      <c r="Y704" s="2" t="s">
        <v>3031</v>
      </c>
    </row>
    <row r="705" spans="11:25" ht="15.75" thickBot="1" x14ac:dyDescent="0.3">
      <c r="K705" s="25"/>
      <c r="L705" s="25"/>
      <c r="P705" s="5"/>
      <c r="S705" s="2" t="s">
        <v>1010</v>
      </c>
      <c r="T705" s="2" t="s">
        <v>1011</v>
      </c>
      <c r="X705" s="2" t="s">
        <v>5192</v>
      </c>
      <c r="Y705" s="2" t="s">
        <v>5193</v>
      </c>
    </row>
    <row r="706" spans="11:25" ht="15.75" thickBot="1" x14ac:dyDescent="0.3">
      <c r="K706" s="25"/>
      <c r="L706" s="25"/>
      <c r="P706" s="5"/>
      <c r="S706" s="2" t="s">
        <v>1012</v>
      </c>
      <c r="T706" s="2" t="s">
        <v>1013</v>
      </c>
      <c r="X706" s="2" t="s">
        <v>5194</v>
      </c>
      <c r="Y706" s="2" t="s">
        <v>5195</v>
      </c>
    </row>
    <row r="707" spans="11:25" ht="15.75" thickBot="1" x14ac:dyDescent="0.3">
      <c r="K707" s="25"/>
      <c r="L707" s="25"/>
      <c r="P707" s="5"/>
      <c r="S707" s="2" t="s">
        <v>1014</v>
      </c>
      <c r="T707" s="2" t="s">
        <v>1015</v>
      </c>
      <c r="X707" s="2" t="s">
        <v>5196</v>
      </c>
      <c r="Y707" s="2" t="s">
        <v>5197</v>
      </c>
    </row>
    <row r="708" spans="11:25" ht="15.75" thickBot="1" x14ac:dyDescent="0.3">
      <c r="K708" s="25"/>
      <c r="L708" s="25"/>
      <c r="P708" s="5"/>
      <c r="S708" s="2" t="s">
        <v>1016</v>
      </c>
      <c r="T708" s="2" t="s">
        <v>1017</v>
      </c>
      <c r="X708" s="2" t="s">
        <v>2937</v>
      </c>
      <c r="Y708" s="2" t="s">
        <v>5198</v>
      </c>
    </row>
    <row r="709" spans="11:25" ht="15.75" thickBot="1" x14ac:dyDescent="0.3">
      <c r="K709" s="25"/>
      <c r="L709" s="25"/>
      <c r="P709" s="5"/>
      <c r="S709" s="2" t="s">
        <v>1018</v>
      </c>
      <c r="T709" s="2" t="s">
        <v>1019</v>
      </c>
      <c r="X709" s="2" t="s">
        <v>2938</v>
      </c>
      <c r="Y709" s="2" t="s">
        <v>5199</v>
      </c>
    </row>
    <row r="710" spans="11:25" ht="15.75" thickBot="1" x14ac:dyDescent="0.3">
      <c r="K710" s="25"/>
      <c r="L710" s="25"/>
      <c r="P710" s="5"/>
      <c r="S710" s="2" t="s">
        <v>1020</v>
      </c>
      <c r="T710" s="2" t="s">
        <v>1021</v>
      </c>
      <c r="X710" s="2" t="s">
        <v>2939</v>
      </c>
      <c r="Y710" s="2" t="s">
        <v>5200</v>
      </c>
    </row>
    <row r="711" spans="11:25" ht="15.75" thickBot="1" x14ac:dyDescent="0.3">
      <c r="K711" s="25"/>
      <c r="L711" s="25"/>
      <c r="P711" s="5"/>
      <c r="S711" s="2" t="s">
        <v>1022</v>
      </c>
      <c r="T711" s="2" t="s">
        <v>1023</v>
      </c>
      <c r="X711" s="2" t="s">
        <v>2940</v>
      </c>
      <c r="Y711" s="2" t="s">
        <v>5201</v>
      </c>
    </row>
    <row r="712" spans="11:25" ht="15.75" thickBot="1" x14ac:dyDescent="0.3">
      <c r="K712" s="25"/>
      <c r="L712" s="25"/>
      <c r="P712" s="5"/>
      <c r="S712" s="2" t="s">
        <v>1024</v>
      </c>
      <c r="T712" s="2" t="s">
        <v>1025</v>
      </c>
      <c r="X712" s="2" t="s">
        <v>5202</v>
      </c>
      <c r="Y712" s="2" t="s">
        <v>5203</v>
      </c>
    </row>
    <row r="713" spans="11:25" ht="15.75" thickBot="1" x14ac:dyDescent="0.3">
      <c r="K713" s="25"/>
      <c r="L713" s="25"/>
      <c r="P713" s="5"/>
      <c r="S713" s="2" t="s">
        <v>1026</v>
      </c>
      <c r="T713" s="2" t="s">
        <v>1027</v>
      </c>
      <c r="X713" s="2" t="s">
        <v>5204</v>
      </c>
      <c r="Y713" s="2" t="s">
        <v>5205</v>
      </c>
    </row>
    <row r="714" spans="11:25" ht="15.75" thickBot="1" x14ac:dyDescent="0.3">
      <c r="K714" s="25"/>
      <c r="L714" s="25"/>
      <c r="P714" s="5"/>
      <c r="S714" s="2" t="s">
        <v>1028</v>
      </c>
      <c r="T714" s="2" t="s">
        <v>1029</v>
      </c>
      <c r="X714" s="2" t="s">
        <v>5206</v>
      </c>
      <c r="Y714" s="2" t="s">
        <v>5207</v>
      </c>
    </row>
    <row r="715" spans="11:25" ht="15.75" thickBot="1" x14ac:dyDescent="0.3">
      <c r="K715" s="25"/>
      <c r="L715" s="25"/>
      <c r="P715" s="5"/>
      <c r="S715" s="2" t="s">
        <v>1030</v>
      </c>
      <c r="T715" s="2" t="s">
        <v>1031</v>
      </c>
      <c r="X715" s="2" t="s">
        <v>2941</v>
      </c>
      <c r="Y715" s="2" t="s">
        <v>5208</v>
      </c>
    </row>
    <row r="716" spans="11:25" ht="15.75" thickBot="1" x14ac:dyDescent="0.3">
      <c r="K716" s="25"/>
      <c r="L716" s="25"/>
      <c r="P716" s="5"/>
      <c r="S716" s="2" t="s">
        <v>2353</v>
      </c>
      <c r="T716" s="2" t="s">
        <v>2354</v>
      </c>
      <c r="X716" s="2" t="s">
        <v>5209</v>
      </c>
      <c r="Y716" s="2" t="s">
        <v>5210</v>
      </c>
    </row>
    <row r="717" spans="11:25" ht="15.75" thickBot="1" x14ac:dyDescent="0.3">
      <c r="K717" s="25"/>
      <c r="L717" s="25"/>
      <c r="P717" s="5"/>
      <c r="S717" s="2" t="s">
        <v>1032</v>
      </c>
      <c r="T717" s="2" t="s">
        <v>1033</v>
      </c>
      <c r="X717" s="2" t="s">
        <v>2942</v>
      </c>
      <c r="Y717" s="2" t="s">
        <v>5211</v>
      </c>
    </row>
    <row r="718" spans="11:25" ht="15.75" thickBot="1" x14ac:dyDescent="0.3">
      <c r="K718" s="25"/>
      <c r="L718" s="25"/>
      <c r="P718" s="5"/>
      <c r="S718" s="2" t="s">
        <v>1034</v>
      </c>
      <c r="T718" s="2" t="s">
        <v>1035</v>
      </c>
      <c r="X718" s="2" t="s">
        <v>5212</v>
      </c>
      <c r="Y718" s="2" t="s">
        <v>5213</v>
      </c>
    </row>
    <row r="719" spans="11:25" ht="15.75" thickBot="1" x14ac:dyDescent="0.3">
      <c r="K719" s="25"/>
      <c r="L719" s="25"/>
      <c r="P719" s="5"/>
      <c r="S719" s="2" t="s">
        <v>2355</v>
      </c>
      <c r="T719" s="2" t="s">
        <v>2356</v>
      </c>
      <c r="X719" s="2" t="s">
        <v>5214</v>
      </c>
      <c r="Y719" s="2" t="s">
        <v>5215</v>
      </c>
    </row>
    <row r="720" spans="11:25" ht="15.75" thickBot="1" x14ac:dyDescent="0.3">
      <c r="K720" s="25"/>
      <c r="L720" s="25"/>
      <c r="P720" s="5"/>
      <c r="S720" s="2" t="s">
        <v>1036</v>
      </c>
      <c r="T720" s="2" t="s">
        <v>1037</v>
      </c>
      <c r="X720" s="2" t="s">
        <v>2943</v>
      </c>
      <c r="Y720" s="2" t="s">
        <v>3032</v>
      </c>
    </row>
    <row r="721" spans="11:25" ht="15.75" thickBot="1" x14ac:dyDescent="0.3">
      <c r="K721" s="25"/>
      <c r="L721" s="25"/>
      <c r="P721" s="5"/>
      <c r="S721" s="2" t="s">
        <v>2357</v>
      </c>
      <c r="T721" s="2" t="s">
        <v>2358</v>
      </c>
      <c r="X721" s="2" t="s">
        <v>5216</v>
      </c>
      <c r="Y721" s="2" t="s">
        <v>5217</v>
      </c>
    </row>
    <row r="722" spans="11:25" ht="15.75" thickBot="1" x14ac:dyDescent="0.3">
      <c r="K722" s="25"/>
      <c r="L722" s="25"/>
      <c r="P722" s="5"/>
      <c r="S722" s="2" t="s">
        <v>2359</v>
      </c>
      <c r="T722" s="2" t="s">
        <v>2360</v>
      </c>
      <c r="X722" s="2" t="s">
        <v>5218</v>
      </c>
      <c r="Y722" s="2" t="s">
        <v>5219</v>
      </c>
    </row>
    <row r="723" spans="11:25" ht="15.75" thickBot="1" x14ac:dyDescent="0.3">
      <c r="K723" s="25"/>
      <c r="L723" s="25"/>
      <c r="P723" s="5"/>
      <c r="S723" s="2" t="s">
        <v>1038</v>
      </c>
      <c r="T723" s="2" t="s">
        <v>1039</v>
      </c>
      <c r="X723" s="2" t="s">
        <v>5220</v>
      </c>
      <c r="Y723" s="2" t="s">
        <v>5221</v>
      </c>
    </row>
    <row r="724" spans="11:25" ht="15.75" thickBot="1" x14ac:dyDescent="0.3">
      <c r="K724" s="25"/>
      <c r="L724" s="25"/>
      <c r="P724" s="5"/>
      <c r="S724" s="2" t="s">
        <v>1040</v>
      </c>
      <c r="T724" s="2" t="s">
        <v>1041</v>
      </c>
      <c r="X724" s="2" t="s">
        <v>5222</v>
      </c>
      <c r="Y724" s="2" t="s">
        <v>5223</v>
      </c>
    </row>
    <row r="725" spans="11:25" ht="15.75" thickBot="1" x14ac:dyDescent="0.3">
      <c r="K725" s="25"/>
      <c r="L725" s="25"/>
      <c r="P725" s="5"/>
      <c r="S725" s="2" t="s">
        <v>1042</v>
      </c>
      <c r="T725" s="2" t="s">
        <v>1043</v>
      </c>
      <c r="X725" s="2" t="s">
        <v>5224</v>
      </c>
      <c r="Y725" s="2" t="s">
        <v>5225</v>
      </c>
    </row>
    <row r="726" spans="11:25" ht="15.75" thickBot="1" x14ac:dyDescent="0.3">
      <c r="K726" s="25"/>
      <c r="L726" s="25"/>
      <c r="P726" s="5"/>
      <c r="S726" s="2" t="s">
        <v>1044</v>
      </c>
      <c r="T726" s="2" t="s">
        <v>1045</v>
      </c>
      <c r="X726" s="2" t="s">
        <v>5226</v>
      </c>
      <c r="Y726" s="2" t="s">
        <v>5227</v>
      </c>
    </row>
    <row r="727" spans="11:25" ht="15.75" thickBot="1" x14ac:dyDescent="0.3">
      <c r="K727" s="25"/>
      <c r="L727" s="25"/>
      <c r="P727" s="5"/>
      <c r="S727" s="2" t="s">
        <v>1046</v>
      </c>
      <c r="T727" s="2" t="s">
        <v>1047</v>
      </c>
      <c r="X727" s="2" t="s">
        <v>5228</v>
      </c>
      <c r="Y727" s="2" t="s">
        <v>5229</v>
      </c>
    </row>
    <row r="728" spans="11:25" ht="15.75" thickBot="1" x14ac:dyDescent="0.3">
      <c r="K728" s="25"/>
      <c r="L728" s="25"/>
      <c r="P728" s="5"/>
      <c r="S728" s="2" t="s">
        <v>1048</v>
      </c>
      <c r="T728" s="2" t="s">
        <v>1049</v>
      </c>
      <c r="X728" s="2" t="s">
        <v>2944</v>
      </c>
      <c r="Y728" s="2" t="s">
        <v>5230</v>
      </c>
    </row>
    <row r="729" spans="11:25" ht="15.75" thickBot="1" x14ac:dyDescent="0.3">
      <c r="K729" s="25"/>
      <c r="L729" s="25"/>
      <c r="P729" s="5"/>
      <c r="S729" s="2" t="s">
        <v>2361</v>
      </c>
      <c r="T729" s="2" t="s">
        <v>1075</v>
      </c>
      <c r="X729" s="2" t="s">
        <v>5231</v>
      </c>
      <c r="Y729" s="2" t="s">
        <v>5232</v>
      </c>
    </row>
    <row r="730" spans="11:25" ht="15.75" thickBot="1" x14ac:dyDescent="0.3">
      <c r="K730" s="25"/>
      <c r="L730" s="25"/>
      <c r="P730" s="5"/>
      <c r="S730" s="2" t="s">
        <v>1050</v>
      </c>
      <c r="T730" s="2" t="s">
        <v>1051</v>
      </c>
      <c r="X730" s="2" t="s">
        <v>5233</v>
      </c>
      <c r="Y730" s="2" t="s">
        <v>5234</v>
      </c>
    </row>
    <row r="731" spans="11:25" ht="15.75" thickBot="1" x14ac:dyDescent="0.3">
      <c r="K731" s="25"/>
      <c r="L731" s="25"/>
      <c r="P731" s="5"/>
      <c r="S731" s="2" t="s">
        <v>1052</v>
      </c>
      <c r="T731" s="2" t="s">
        <v>1053</v>
      </c>
      <c r="X731" s="2" t="s">
        <v>5235</v>
      </c>
      <c r="Y731" s="2" t="s">
        <v>5236</v>
      </c>
    </row>
    <row r="732" spans="11:25" ht="15.75" thickBot="1" x14ac:dyDescent="0.3">
      <c r="K732" s="25"/>
      <c r="L732" s="25"/>
      <c r="P732" s="5"/>
      <c r="S732" s="2" t="s">
        <v>1054</v>
      </c>
      <c r="T732" s="2" t="s">
        <v>1055</v>
      </c>
      <c r="X732" s="2" t="s">
        <v>5237</v>
      </c>
      <c r="Y732" s="2" t="s">
        <v>5238</v>
      </c>
    </row>
    <row r="733" spans="11:25" ht="15.75" thickBot="1" x14ac:dyDescent="0.3">
      <c r="K733" s="25"/>
      <c r="L733" s="25"/>
      <c r="P733" s="5"/>
      <c r="S733" s="2" t="s">
        <v>1056</v>
      </c>
      <c r="T733" s="2" t="s">
        <v>1057</v>
      </c>
      <c r="X733" s="2" t="s">
        <v>5239</v>
      </c>
      <c r="Y733" s="2" t="s">
        <v>5240</v>
      </c>
    </row>
    <row r="734" spans="11:25" ht="15.75" thickBot="1" x14ac:dyDescent="0.3">
      <c r="K734" s="25"/>
      <c r="L734" s="25"/>
      <c r="P734" s="5"/>
      <c r="S734" s="2" t="s">
        <v>1058</v>
      </c>
      <c r="T734" s="2" t="s">
        <v>1059</v>
      </c>
      <c r="X734" s="2" t="s">
        <v>5241</v>
      </c>
      <c r="Y734" s="2" t="s">
        <v>5242</v>
      </c>
    </row>
    <row r="735" spans="11:25" ht="15.75" thickBot="1" x14ac:dyDescent="0.3">
      <c r="K735" s="25"/>
      <c r="L735" s="25"/>
      <c r="P735" s="5"/>
      <c r="S735" s="2" t="s">
        <v>1060</v>
      </c>
      <c r="T735" s="2" t="s">
        <v>1061</v>
      </c>
      <c r="X735" s="2" t="s">
        <v>5243</v>
      </c>
      <c r="Y735" s="2" t="s">
        <v>5244</v>
      </c>
    </row>
    <row r="736" spans="11:25" ht="15.75" thickBot="1" x14ac:dyDescent="0.3">
      <c r="K736" s="25"/>
      <c r="L736" s="25"/>
      <c r="S736" s="2" t="s">
        <v>1062</v>
      </c>
      <c r="T736" s="2" t="s">
        <v>2362</v>
      </c>
      <c r="X736" s="2" t="s">
        <v>2945</v>
      </c>
      <c r="Y736" s="2" t="s">
        <v>5245</v>
      </c>
    </row>
    <row r="737" spans="11:25" ht="15.75" thickBot="1" x14ac:dyDescent="0.3">
      <c r="K737" s="25"/>
      <c r="L737" s="25"/>
      <c r="S737" s="2" t="s">
        <v>1064</v>
      </c>
      <c r="T737" s="2" t="s">
        <v>1063</v>
      </c>
      <c r="X737" s="2" t="s">
        <v>2946</v>
      </c>
      <c r="Y737" s="2" t="s">
        <v>5246</v>
      </c>
    </row>
    <row r="738" spans="11:25" ht="15.75" thickBot="1" x14ac:dyDescent="0.3">
      <c r="K738" s="25"/>
      <c r="L738" s="25"/>
      <c r="S738" s="2" t="s">
        <v>1065</v>
      </c>
      <c r="T738" s="2" t="s">
        <v>1066</v>
      </c>
      <c r="X738" s="2" t="s">
        <v>2947</v>
      </c>
      <c r="Y738" s="2" t="s">
        <v>5247</v>
      </c>
    </row>
    <row r="739" spans="11:25" ht="15.75" thickBot="1" x14ac:dyDescent="0.3">
      <c r="K739" s="25"/>
      <c r="L739" s="25"/>
      <c r="S739" s="2" t="s">
        <v>2363</v>
      </c>
      <c r="T739" s="2" t="s">
        <v>2364</v>
      </c>
      <c r="X739" s="2" t="s">
        <v>2948</v>
      </c>
      <c r="Y739" s="2" t="s">
        <v>5248</v>
      </c>
    </row>
    <row r="740" spans="11:25" ht="15.75" thickBot="1" x14ac:dyDescent="0.3">
      <c r="K740" s="25"/>
      <c r="L740" s="25"/>
      <c r="S740" s="2" t="s">
        <v>2365</v>
      </c>
      <c r="T740" s="2" t="s">
        <v>2366</v>
      </c>
      <c r="X740" s="2" t="s">
        <v>2949</v>
      </c>
      <c r="Y740" s="2" t="s">
        <v>5249</v>
      </c>
    </row>
    <row r="741" spans="11:25" ht="15.75" thickBot="1" x14ac:dyDescent="0.3">
      <c r="K741" s="25"/>
      <c r="L741" s="25"/>
      <c r="S741" s="2" t="s">
        <v>1067</v>
      </c>
      <c r="T741" s="2" t="s">
        <v>2367</v>
      </c>
      <c r="X741" s="2" t="s">
        <v>2950</v>
      </c>
      <c r="Y741" s="2" t="s">
        <v>5250</v>
      </c>
    </row>
    <row r="742" spans="11:25" ht="15.75" thickBot="1" x14ac:dyDescent="0.3">
      <c r="K742" s="25"/>
      <c r="L742" s="25"/>
      <c r="S742" s="2" t="s">
        <v>1068</v>
      </c>
      <c r="T742" s="2" t="s">
        <v>1069</v>
      </c>
      <c r="X742" s="2" t="s">
        <v>5251</v>
      </c>
      <c r="Y742" s="2" t="s">
        <v>5252</v>
      </c>
    </row>
    <row r="743" spans="11:25" ht="15.75" thickBot="1" x14ac:dyDescent="0.3">
      <c r="K743" s="25"/>
      <c r="L743" s="25"/>
      <c r="S743" s="2" t="s">
        <v>1070</v>
      </c>
      <c r="T743" s="2" t="s">
        <v>1071</v>
      </c>
      <c r="X743" s="2" t="s">
        <v>5253</v>
      </c>
      <c r="Y743" s="2" t="s">
        <v>5254</v>
      </c>
    </row>
    <row r="744" spans="11:25" ht="15.75" thickBot="1" x14ac:dyDescent="0.3">
      <c r="K744" s="25"/>
      <c r="L744" s="25"/>
      <c r="S744" s="2" t="s">
        <v>1072</v>
      </c>
      <c r="T744" s="2" t="s">
        <v>1073</v>
      </c>
      <c r="X744" s="2" t="s">
        <v>5255</v>
      </c>
      <c r="Y744" s="2" t="s">
        <v>5256</v>
      </c>
    </row>
    <row r="745" spans="11:25" ht="15.75" thickBot="1" x14ac:dyDescent="0.3">
      <c r="K745" s="25"/>
      <c r="L745" s="25"/>
      <c r="S745" s="2" t="s">
        <v>2368</v>
      </c>
      <c r="T745" s="2" t="s">
        <v>2369</v>
      </c>
      <c r="X745" s="2" t="s">
        <v>5257</v>
      </c>
      <c r="Y745" s="2" t="s">
        <v>5258</v>
      </c>
    </row>
    <row r="746" spans="11:25" ht="15.75" thickBot="1" x14ac:dyDescent="0.3">
      <c r="K746" s="25"/>
      <c r="L746" s="25"/>
      <c r="S746" s="2" t="s">
        <v>1076</v>
      </c>
      <c r="T746" s="2" t="s">
        <v>1077</v>
      </c>
      <c r="X746" s="2" t="s">
        <v>5259</v>
      </c>
      <c r="Y746" s="2" t="s">
        <v>5260</v>
      </c>
    </row>
    <row r="747" spans="11:25" ht="15.75" thickBot="1" x14ac:dyDescent="0.3">
      <c r="K747" s="25"/>
      <c r="L747" s="25"/>
      <c r="S747" s="2" t="s">
        <v>1078</v>
      </c>
      <c r="T747" s="2" t="s">
        <v>1079</v>
      </c>
      <c r="X747" s="2" t="s">
        <v>5261</v>
      </c>
      <c r="Y747" s="2" t="s">
        <v>5262</v>
      </c>
    </row>
    <row r="748" spans="11:25" ht="15.75" thickBot="1" x14ac:dyDescent="0.3">
      <c r="K748" s="25"/>
      <c r="L748" s="25"/>
      <c r="S748" s="2" t="s">
        <v>1080</v>
      </c>
      <c r="T748" s="2" t="s">
        <v>1081</v>
      </c>
      <c r="X748" s="2" t="s">
        <v>5263</v>
      </c>
      <c r="Y748" s="2" t="s">
        <v>5264</v>
      </c>
    </row>
    <row r="749" spans="11:25" ht="15.75" thickBot="1" x14ac:dyDescent="0.3">
      <c r="K749" s="25"/>
      <c r="L749" s="25"/>
      <c r="S749" s="2" t="s">
        <v>1082</v>
      </c>
      <c r="T749" s="2" t="s">
        <v>1083</v>
      </c>
      <c r="X749" s="2" t="s">
        <v>5265</v>
      </c>
      <c r="Y749" s="2" t="s">
        <v>5266</v>
      </c>
    </row>
    <row r="750" spans="11:25" ht="15.75" thickBot="1" x14ac:dyDescent="0.3">
      <c r="K750" s="25"/>
      <c r="L750" s="25"/>
      <c r="S750" s="2" t="s">
        <v>1084</v>
      </c>
      <c r="T750" s="2" t="s">
        <v>1085</v>
      </c>
      <c r="X750" s="2" t="s">
        <v>5267</v>
      </c>
      <c r="Y750" s="2" t="s">
        <v>5268</v>
      </c>
    </row>
    <row r="751" spans="11:25" ht="15.75" thickBot="1" x14ac:dyDescent="0.3">
      <c r="K751" s="25"/>
      <c r="L751" s="25"/>
      <c r="S751" s="2" t="s">
        <v>1086</v>
      </c>
      <c r="T751" s="2" t="s">
        <v>1087</v>
      </c>
      <c r="X751" s="2" t="s">
        <v>5269</v>
      </c>
      <c r="Y751" s="2" t="s">
        <v>5270</v>
      </c>
    </row>
    <row r="752" spans="11:25" ht="15.75" thickBot="1" x14ac:dyDescent="0.3">
      <c r="K752" s="25"/>
      <c r="L752" s="25"/>
      <c r="S752" s="2" t="s">
        <v>1088</v>
      </c>
      <c r="T752" s="2" t="s">
        <v>1089</v>
      </c>
      <c r="X752" s="2" t="s">
        <v>2951</v>
      </c>
      <c r="Y752" s="2" t="s">
        <v>3033</v>
      </c>
    </row>
    <row r="753" spans="11:25" ht="15.75" thickBot="1" x14ac:dyDescent="0.3">
      <c r="K753" s="25"/>
      <c r="L753" s="25"/>
      <c r="S753" s="2" t="s">
        <v>1090</v>
      </c>
      <c r="T753" s="2" t="s">
        <v>1091</v>
      </c>
      <c r="X753" s="2" t="s">
        <v>5271</v>
      </c>
      <c r="Y753" s="2" t="s">
        <v>5272</v>
      </c>
    </row>
    <row r="754" spans="11:25" ht="15.75" thickBot="1" x14ac:dyDescent="0.3">
      <c r="K754" s="25"/>
      <c r="L754" s="25"/>
      <c r="S754" s="2" t="s">
        <v>1092</v>
      </c>
      <c r="T754" s="2" t="s">
        <v>1093</v>
      </c>
      <c r="X754" s="2" t="s">
        <v>2952</v>
      </c>
      <c r="Y754" s="2" t="s">
        <v>5273</v>
      </c>
    </row>
    <row r="755" spans="11:25" ht="15.75" thickBot="1" x14ac:dyDescent="0.3">
      <c r="K755" s="25"/>
      <c r="L755" s="25"/>
      <c r="S755" s="2" t="s">
        <v>2370</v>
      </c>
      <c r="T755" s="2" t="s">
        <v>2218</v>
      </c>
      <c r="X755" s="2" t="s">
        <v>2953</v>
      </c>
      <c r="Y755" s="2" t="s">
        <v>5274</v>
      </c>
    </row>
    <row r="756" spans="11:25" ht="15.75" thickBot="1" x14ac:dyDescent="0.3">
      <c r="K756" s="25"/>
      <c r="L756" s="25"/>
      <c r="S756" s="2" t="s">
        <v>1852</v>
      </c>
      <c r="T756" s="2" t="s">
        <v>2371</v>
      </c>
      <c r="X756" s="2" t="s">
        <v>5275</v>
      </c>
      <c r="Y756" s="2" t="s">
        <v>5276</v>
      </c>
    </row>
    <row r="757" spans="11:25" ht="15.75" thickBot="1" x14ac:dyDescent="0.3">
      <c r="K757" s="25"/>
      <c r="L757" s="25"/>
      <c r="S757" s="2" t="s">
        <v>2372</v>
      </c>
      <c r="T757" s="2" t="s">
        <v>2373</v>
      </c>
      <c r="X757" s="2" t="s">
        <v>5277</v>
      </c>
      <c r="Y757" s="2" t="s">
        <v>5278</v>
      </c>
    </row>
    <row r="758" spans="11:25" ht="15.75" thickBot="1" x14ac:dyDescent="0.3">
      <c r="K758" s="25"/>
      <c r="L758" s="25"/>
      <c r="S758" s="2" t="s">
        <v>2374</v>
      </c>
      <c r="T758" s="2" t="s">
        <v>2375</v>
      </c>
      <c r="X758" s="2" t="s">
        <v>2954</v>
      </c>
      <c r="Y758" s="2" t="s">
        <v>5279</v>
      </c>
    </row>
    <row r="759" spans="11:25" ht="15.75" thickBot="1" x14ac:dyDescent="0.3">
      <c r="K759" s="25"/>
      <c r="L759" s="25"/>
      <c r="S759" s="2" t="s">
        <v>2376</v>
      </c>
      <c r="T759" s="2" t="s">
        <v>2377</v>
      </c>
      <c r="X759" s="2" t="s">
        <v>2955</v>
      </c>
      <c r="Y759" s="2" t="s">
        <v>5280</v>
      </c>
    </row>
    <row r="760" spans="11:25" ht="15.75" thickBot="1" x14ac:dyDescent="0.3">
      <c r="K760" s="25"/>
      <c r="L760" s="25"/>
      <c r="S760" s="2" t="s">
        <v>1094</v>
      </c>
      <c r="T760" s="2" t="s">
        <v>1095</v>
      </c>
      <c r="X760" s="2" t="s">
        <v>5281</v>
      </c>
      <c r="Y760" s="2" t="s">
        <v>5282</v>
      </c>
    </row>
    <row r="761" spans="11:25" ht="15.75" thickBot="1" x14ac:dyDescent="0.3">
      <c r="K761" s="25"/>
      <c r="L761" s="25"/>
      <c r="S761" s="2" t="s">
        <v>1096</v>
      </c>
      <c r="T761" s="2" t="s">
        <v>1097</v>
      </c>
      <c r="X761" s="2" t="s">
        <v>5283</v>
      </c>
      <c r="Y761" s="2" t="s">
        <v>5284</v>
      </c>
    </row>
    <row r="762" spans="11:25" ht="15.75" thickBot="1" x14ac:dyDescent="0.3">
      <c r="K762" s="25"/>
      <c r="L762" s="25"/>
      <c r="S762" s="2" t="s">
        <v>1098</v>
      </c>
      <c r="T762" s="2" t="s">
        <v>2524</v>
      </c>
      <c r="X762" s="2" t="s">
        <v>5285</v>
      </c>
      <c r="Y762" s="2" t="s">
        <v>5286</v>
      </c>
    </row>
    <row r="763" spans="11:25" ht="15.75" thickBot="1" x14ac:dyDescent="0.3">
      <c r="K763" s="25"/>
      <c r="L763" s="25"/>
      <c r="S763" s="2" t="s">
        <v>1101</v>
      </c>
      <c r="T763" s="2" t="s">
        <v>1102</v>
      </c>
      <c r="X763" s="2" t="s">
        <v>5287</v>
      </c>
      <c r="Y763" s="2" t="s">
        <v>5288</v>
      </c>
    </row>
    <row r="764" spans="11:25" ht="15.75" thickBot="1" x14ac:dyDescent="0.3">
      <c r="K764" s="25"/>
      <c r="L764" s="25"/>
      <c r="S764" s="2" t="s">
        <v>1103</v>
      </c>
      <c r="T764" s="2" t="s">
        <v>1104</v>
      </c>
      <c r="X764" s="2" t="s">
        <v>2956</v>
      </c>
      <c r="Y764" s="2" t="s">
        <v>5289</v>
      </c>
    </row>
    <row r="765" spans="11:25" ht="15.75" thickBot="1" x14ac:dyDescent="0.3">
      <c r="K765" s="25"/>
      <c r="L765" s="25"/>
      <c r="S765" s="2" t="s">
        <v>1105</v>
      </c>
      <c r="T765" s="2" t="s">
        <v>1106</v>
      </c>
      <c r="X765" s="2" t="s">
        <v>2957</v>
      </c>
      <c r="Y765" s="2" t="s">
        <v>5290</v>
      </c>
    </row>
    <row r="766" spans="11:25" ht="15.75" thickBot="1" x14ac:dyDescent="0.3">
      <c r="K766" s="25"/>
      <c r="L766" s="25"/>
      <c r="S766" s="2" t="s">
        <v>1109</v>
      </c>
      <c r="T766" s="2" t="s">
        <v>1110</v>
      </c>
      <c r="X766" s="2" t="s">
        <v>5291</v>
      </c>
      <c r="Y766" s="2" t="s">
        <v>5292</v>
      </c>
    </row>
    <row r="767" spans="11:25" ht="15.75" thickBot="1" x14ac:dyDescent="0.3">
      <c r="K767" s="25"/>
      <c r="L767" s="25"/>
      <c r="S767" s="2" t="s">
        <v>1111</v>
      </c>
      <c r="T767" s="2" t="s">
        <v>1112</v>
      </c>
      <c r="X767" s="2" t="s">
        <v>5293</v>
      </c>
      <c r="Y767" s="2" t="s">
        <v>5294</v>
      </c>
    </row>
    <row r="768" spans="11:25" ht="15.75" thickBot="1" x14ac:dyDescent="0.3">
      <c r="K768" s="25"/>
      <c r="L768" s="25"/>
      <c r="S768" s="2" t="s">
        <v>1113</v>
      </c>
      <c r="T768" s="2" t="s">
        <v>1114</v>
      </c>
      <c r="X768" s="2" t="s">
        <v>5295</v>
      </c>
      <c r="Y768" s="2" t="s">
        <v>5296</v>
      </c>
    </row>
    <row r="769" spans="11:25" ht="15.75" thickBot="1" x14ac:dyDescent="0.3">
      <c r="K769" s="25"/>
      <c r="L769" s="25"/>
      <c r="S769" s="2" t="s">
        <v>1115</v>
      </c>
      <c r="T769" s="2" t="s">
        <v>1116</v>
      </c>
      <c r="X769" s="2" t="s">
        <v>5297</v>
      </c>
      <c r="Y769" s="2" t="s">
        <v>5298</v>
      </c>
    </row>
    <row r="770" spans="11:25" ht="15.75" thickBot="1" x14ac:dyDescent="0.3">
      <c r="K770" s="25"/>
      <c r="L770" s="25"/>
      <c r="S770" s="2" t="s">
        <v>1117</v>
      </c>
      <c r="T770" s="2" t="s">
        <v>1118</v>
      </c>
      <c r="X770" s="2" t="s">
        <v>5299</v>
      </c>
      <c r="Y770" s="2" t="s">
        <v>5300</v>
      </c>
    </row>
    <row r="771" spans="11:25" ht="15.75" thickBot="1" x14ac:dyDescent="0.3">
      <c r="K771" s="25"/>
      <c r="L771" s="25"/>
      <c r="S771" s="2" t="s">
        <v>1119</v>
      </c>
      <c r="T771" s="2" t="s">
        <v>1120</v>
      </c>
      <c r="X771" s="2" t="s">
        <v>5301</v>
      </c>
      <c r="Y771" s="2" t="s">
        <v>5302</v>
      </c>
    </row>
    <row r="772" spans="11:25" ht="15.75" thickBot="1" x14ac:dyDescent="0.3">
      <c r="K772" s="25"/>
      <c r="L772" s="25"/>
      <c r="S772" s="2" t="s">
        <v>1121</v>
      </c>
      <c r="T772" s="2" t="s">
        <v>1122</v>
      </c>
      <c r="X772" s="2" t="s">
        <v>5303</v>
      </c>
      <c r="Y772" s="2" t="s">
        <v>5304</v>
      </c>
    </row>
    <row r="773" spans="11:25" ht="15.75" thickBot="1" x14ac:dyDescent="0.3">
      <c r="K773" s="25"/>
      <c r="L773" s="25"/>
      <c r="S773" s="2" t="s">
        <v>1123</v>
      </c>
      <c r="T773" s="2" t="s">
        <v>1124</v>
      </c>
      <c r="X773" s="2" t="s">
        <v>5305</v>
      </c>
      <c r="Y773" s="2" t="s">
        <v>5306</v>
      </c>
    </row>
    <row r="774" spans="11:25" ht="15.75" thickBot="1" x14ac:dyDescent="0.3">
      <c r="K774" s="25"/>
      <c r="L774" s="25"/>
      <c r="S774" s="2" t="s">
        <v>1125</v>
      </c>
      <c r="T774" s="2" t="s">
        <v>1126</v>
      </c>
      <c r="X774" s="2" t="s">
        <v>5307</v>
      </c>
      <c r="Y774" s="2" t="s">
        <v>5308</v>
      </c>
    </row>
    <row r="775" spans="11:25" ht="15.75" thickBot="1" x14ac:dyDescent="0.3">
      <c r="K775" s="25"/>
      <c r="L775" s="25"/>
      <c r="S775" s="2" t="s">
        <v>1127</v>
      </c>
      <c r="T775" s="2" t="s">
        <v>1128</v>
      </c>
      <c r="X775" s="2" t="s">
        <v>5309</v>
      </c>
      <c r="Y775" s="2" t="s">
        <v>5310</v>
      </c>
    </row>
    <row r="776" spans="11:25" ht="15.75" thickBot="1" x14ac:dyDescent="0.3">
      <c r="K776" s="25"/>
      <c r="L776" s="25"/>
      <c r="S776" s="2" t="s">
        <v>1129</v>
      </c>
      <c r="T776" s="2" t="s">
        <v>1130</v>
      </c>
      <c r="X776" s="2" t="s">
        <v>5311</v>
      </c>
      <c r="Y776" s="2" t="s">
        <v>5312</v>
      </c>
    </row>
    <row r="777" spans="11:25" ht="15.75" thickBot="1" x14ac:dyDescent="0.3">
      <c r="K777" s="25"/>
      <c r="L777" s="25"/>
      <c r="S777" s="2" t="s">
        <v>1131</v>
      </c>
      <c r="T777" s="2" t="s">
        <v>1132</v>
      </c>
      <c r="X777" s="2" t="s">
        <v>2958</v>
      </c>
      <c r="Y777" s="2" t="s">
        <v>5313</v>
      </c>
    </row>
    <row r="778" spans="11:25" ht="15.75" thickBot="1" x14ac:dyDescent="0.3">
      <c r="K778" s="25"/>
      <c r="L778" s="25"/>
      <c r="S778" s="2" t="s">
        <v>1133</v>
      </c>
      <c r="T778" s="2" t="s">
        <v>1134</v>
      </c>
      <c r="X778" s="2" t="s">
        <v>2959</v>
      </c>
      <c r="Y778" s="2" t="s">
        <v>5314</v>
      </c>
    </row>
    <row r="779" spans="11:25" ht="15.75" thickBot="1" x14ac:dyDescent="0.3">
      <c r="K779" s="25"/>
      <c r="L779" s="25"/>
      <c r="S779" s="2" t="s">
        <v>1135</v>
      </c>
      <c r="T779" s="2" t="s">
        <v>1136</v>
      </c>
      <c r="X779" s="2" t="s">
        <v>2960</v>
      </c>
      <c r="Y779" s="2" t="s">
        <v>5315</v>
      </c>
    </row>
    <row r="780" spans="11:25" ht="15.75" thickBot="1" x14ac:dyDescent="0.3">
      <c r="K780" s="25"/>
      <c r="L780" s="25"/>
      <c r="S780" s="2" t="s">
        <v>1137</v>
      </c>
      <c r="T780" s="2" t="s">
        <v>1138</v>
      </c>
      <c r="X780" s="2" t="s">
        <v>2961</v>
      </c>
      <c r="Y780" s="2" t="s">
        <v>5316</v>
      </c>
    </row>
    <row r="781" spans="11:25" ht="15.75" thickBot="1" x14ac:dyDescent="0.3">
      <c r="K781" s="25"/>
      <c r="L781" s="25"/>
      <c r="S781" s="2" t="s">
        <v>1139</v>
      </c>
      <c r="T781" s="2" t="s">
        <v>1140</v>
      </c>
      <c r="X781" s="2" t="s">
        <v>5317</v>
      </c>
      <c r="Y781" s="2" t="s">
        <v>5318</v>
      </c>
    </row>
    <row r="782" spans="11:25" ht="15.75" thickBot="1" x14ac:dyDescent="0.3">
      <c r="K782" s="25"/>
      <c r="L782" s="25"/>
      <c r="S782" s="2" t="s">
        <v>1141</v>
      </c>
      <c r="T782" s="2" t="s">
        <v>1142</v>
      </c>
      <c r="X782" s="2" t="s">
        <v>5319</v>
      </c>
      <c r="Y782" s="2" t="s">
        <v>5320</v>
      </c>
    </row>
    <row r="783" spans="11:25" ht="15.75" thickBot="1" x14ac:dyDescent="0.3">
      <c r="K783" s="25"/>
      <c r="L783" s="25"/>
      <c r="S783" s="2" t="s">
        <v>1143</v>
      </c>
      <c r="T783" s="2" t="s">
        <v>1144</v>
      </c>
      <c r="X783" s="2" t="s">
        <v>5321</v>
      </c>
      <c r="Y783" s="2" t="s">
        <v>5322</v>
      </c>
    </row>
    <row r="784" spans="11:25" ht="15.75" thickBot="1" x14ac:dyDescent="0.3">
      <c r="K784" s="25"/>
      <c r="L784" s="25"/>
      <c r="S784" s="2" t="s">
        <v>1145</v>
      </c>
      <c r="T784" s="2" t="s">
        <v>1146</v>
      </c>
      <c r="X784" s="2" t="s">
        <v>2962</v>
      </c>
      <c r="Y784" s="2" t="s">
        <v>5323</v>
      </c>
    </row>
    <row r="785" spans="11:25" ht="15.75" thickBot="1" x14ac:dyDescent="0.3">
      <c r="K785" s="25"/>
      <c r="L785" s="25"/>
      <c r="S785" s="2" t="s">
        <v>1147</v>
      </c>
      <c r="T785" s="2" t="s">
        <v>2378</v>
      </c>
      <c r="X785" s="2" t="s">
        <v>5324</v>
      </c>
      <c r="Y785" s="2" t="s">
        <v>5325</v>
      </c>
    </row>
    <row r="786" spans="11:25" ht="15.75" thickBot="1" x14ac:dyDescent="0.3">
      <c r="K786" s="25"/>
      <c r="L786" s="25"/>
      <c r="S786" s="2" t="s">
        <v>1148</v>
      </c>
      <c r="T786" s="2" t="s">
        <v>1149</v>
      </c>
      <c r="X786" s="2" t="s">
        <v>5326</v>
      </c>
      <c r="Y786" s="2" t="s">
        <v>5327</v>
      </c>
    </row>
    <row r="787" spans="11:25" ht="15.75" thickBot="1" x14ac:dyDescent="0.3">
      <c r="K787" s="25"/>
      <c r="L787" s="25"/>
      <c r="S787" s="2" t="s">
        <v>1150</v>
      </c>
      <c r="T787" s="2" t="s">
        <v>1151</v>
      </c>
      <c r="X787" s="2" t="s">
        <v>5328</v>
      </c>
      <c r="Y787" s="2" t="s">
        <v>5329</v>
      </c>
    </row>
    <row r="788" spans="11:25" ht="15.75" thickBot="1" x14ac:dyDescent="0.3">
      <c r="K788" s="25"/>
      <c r="L788" s="25"/>
      <c r="S788" s="2" t="s">
        <v>1152</v>
      </c>
      <c r="T788" s="2" t="s">
        <v>1153</v>
      </c>
      <c r="X788" s="2" t="s">
        <v>2963</v>
      </c>
      <c r="Y788" s="2" t="s">
        <v>5330</v>
      </c>
    </row>
    <row r="789" spans="11:25" ht="15.75" thickBot="1" x14ac:dyDescent="0.3">
      <c r="K789" s="25"/>
      <c r="L789" s="25"/>
      <c r="S789" s="2" t="s">
        <v>1154</v>
      </c>
      <c r="T789" s="2" t="s">
        <v>1155</v>
      </c>
      <c r="X789" s="2" t="s">
        <v>5331</v>
      </c>
      <c r="Y789" s="2" t="s">
        <v>5332</v>
      </c>
    </row>
    <row r="790" spans="11:25" ht="15.75" thickBot="1" x14ac:dyDescent="0.3">
      <c r="K790" s="25"/>
      <c r="L790" s="25"/>
      <c r="S790" s="2" t="s">
        <v>1156</v>
      </c>
      <c r="T790" s="2" t="s">
        <v>1157</v>
      </c>
      <c r="X790" s="2" t="s">
        <v>5333</v>
      </c>
      <c r="Y790" s="2" t="s">
        <v>5334</v>
      </c>
    </row>
    <row r="791" spans="11:25" ht="15.75" thickBot="1" x14ac:dyDescent="0.3">
      <c r="K791" s="25"/>
      <c r="L791" s="25"/>
      <c r="S791" s="2" t="s">
        <v>1158</v>
      </c>
      <c r="T791" s="2" t="s">
        <v>1159</v>
      </c>
      <c r="X791" s="2" t="s">
        <v>2964</v>
      </c>
      <c r="Y791" s="2" t="s">
        <v>5335</v>
      </c>
    </row>
    <row r="792" spans="11:25" ht="15.75" thickBot="1" x14ac:dyDescent="0.3">
      <c r="K792" s="25"/>
      <c r="L792" s="25"/>
      <c r="S792" s="2" t="s">
        <v>2379</v>
      </c>
      <c r="T792" s="2" t="s">
        <v>1197</v>
      </c>
      <c r="X792" s="2" t="s">
        <v>5336</v>
      </c>
      <c r="Y792" s="2" t="s">
        <v>5337</v>
      </c>
    </row>
    <row r="793" spans="11:25" ht="15.75" thickBot="1" x14ac:dyDescent="0.3">
      <c r="K793" s="25"/>
      <c r="L793" s="25"/>
      <c r="S793" s="2" t="s">
        <v>1160</v>
      </c>
      <c r="T793" s="2" t="s">
        <v>2525</v>
      </c>
      <c r="X793" s="2" t="s">
        <v>5338</v>
      </c>
      <c r="Y793" s="2" t="s">
        <v>5339</v>
      </c>
    </row>
    <row r="794" spans="11:25" ht="15.75" thickBot="1" x14ac:dyDescent="0.3">
      <c r="K794" s="25"/>
      <c r="L794" s="25"/>
      <c r="S794" s="2" t="s">
        <v>1161</v>
      </c>
      <c r="T794" s="2" t="s">
        <v>1162</v>
      </c>
      <c r="X794" s="2" t="s">
        <v>2965</v>
      </c>
      <c r="Y794" s="2" t="s">
        <v>5340</v>
      </c>
    </row>
    <row r="795" spans="11:25" ht="15.75" thickBot="1" x14ac:dyDescent="0.3">
      <c r="K795" s="25"/>
      <c r="L795" s="25"/>
      <c r="S795" s="2" t="s">
        <v>1163</v>
      </c>
      <c r="T795" s="2" t="s">
        <v>2380</v>
      </c>
      <c r="X795" s="2" t="s">
        <v>2966</v>
      </c>
      <c r="Y795" s="2" t="s">
        <v>5341</v>
      </c>
    </row>
    <row r="796" spans="11:25" ht="15.75" thickBot="1" x14ac:dyDescent="0.3">
      <c r="K796" s="25"/>
      <c r="L796" s="25"/>
      <c r="S796" s="2" t="s">
        <v>1164</v>
      </c>
      <c r="T796" s="2" t="s">
        <v>1165</v>
      </c>
      <c r="X796" s="2" t="s">
        <v>2967</v>
      </c>
      <c r="Y796" s="2" t="s">
        <v>5342</v>
      </c>
    </row>
    <row r="797" spans="11:25" ht="15.75" thickBot="1" x14ac:dyDescent="0.3">
      <c r="K797" s="25"/>
      <c r="L797" s="25"/>
      <c r="S797" s="2" t="s">
        <v>1166</v>
      </c>
      <c r="T797" s="2" t="s">
        <v>1167</v>
      </c>
      <c r="X797" s="2" t="s">
        <v>2968</v>
      </c>
      <c r="Y797" s="2" t="s">
        <v>5343</v>
      </c>
    </row>
    <row r="798" spans="11:25" ht="15.75" thickBot="1" x14ac:dyDescent="0.3">
      <c r="K798" s="25"/>
      <c r="L798" s="25"/>
      <c r="S798" s="2" t="s">
        <v>1168</v>
      </c>
      <c r="T798" s="2" t="s">
        <v>1169</v>
      </c>
      <c r="X798" s="2" t="s">
        <v>2969</v>
      </c>
      <c r="Y798" s="2" t="s">
        <v>5344</v>
      </c>
    </row>
    <row r="799" spans="11:25" ht="15.75" thickBot="1" x14ac:dyDescent="0.3">
      <c r="K799" s="25"/>
      <c r="L799" s="25"/>
      <c r="S799" s="2" t="s">
        <v>1170</v>
      </c>
      <c r="T799" s="2" t="s">
        <v>1171</v>
      </c>
      <c r="X799" s="2" t="s">
        <v>5345</v>
      </c>
      <c r="Y799" s="2" t="s">
        <v>5346</v>
      </c>
    </row>
    <row r="800" spans="11:25" ht="15.75" thickBot="1" x14ac:dyDescent="0.3">
      <c r="K800" s="25"/>
      <c r="L800" s="25"/>
      <c r="S800" s="2" t="s">
        <v>1172</v>
      </c>
      <c r="T800" s="2" t="s">
        <v>2381</v>
      </c>
      <c r="X800" s="2" t="s">
        <v>5347</v>
      </c>
      <c r="Y800" s="2" t="s">
        <v>5348</v>
      </c>
    </row>
    <row r="801" spans="11:25" ht="15.75" thickBot="1" x14ac:dyDescent="0.3">
      <c r="K801" s="25"/>
      <c r="L801" s="25"/>
      <c r="S801" s="2" t="s">
        <v>1173</v>
      </c>
      <c r="T801" s="2" t="s">
        <v>1174</v>
      </c>
      <c r="X801" s="2" t="s">
        <v>5349</v>
      </c>
      <c r="Y801" s="2" t="s">
        <v>5350</v>
      </c>
    </row>
    <row r="802" spans="11:25" ht="15.75" thickBot="1" x14ac:dyDescent="0.3">
      <c r="K802" s="25"/>
      <c r="L802" s="25"/>
      <c r="S802" s="2" t="s">
        <v>1175</v>
      </c>
      <c r="T802" s="2" t="s">
        <v>1176</v>
      </c>
      <c r="X802" s="2" t="s">
        <v>5351</v>
      </c>
      <c r="Y802" s="2" t="s">
        <v>5352</v>
      </c>
    </row>
    <row r="803" spans="11:25" ht="15.75" thickBot="1" x14ac:dyDescent="0.3">
      <c r="K803" s="25"/>
      <c r="L803" s="25"/>
      <c r="S803" s="2" t="s">
        <v>1177</v>
      </c>
      <c r="T803" s="2" t="s">
        <v>1178</v>
      </c>
      <c r="X803" s="2" t="s">
        <v>5353</v>
      </c>
      <c r="Y803" s="2" t="s">
        <v>5354</v>
      </c>
    </row>
    <row r="804" spans="11:25" ht="15.75" thickBot="1" x14ac:dyDescent="0.3">
      <c r="K804" s="25"/>
      <c r="L804" s="25"/>
      <c r="S804" s="2" t="s">
        <v>1179</v>
      </c>
      <c r="T804" s="2" t="s">
        <v>1180</v>
      </c>
      <c r="X804" s="2" t="s">
        <v>5355</v>
      </c>
      <c r="Y804" s="2" t="s">
        <v>5356</v>
      </c>
    </row>
    <row r="805" spans="11:25" ht="15.75" thickBot="1" x14ac:dyDescent="0.3">
      <c r="K805" s="25"/>
      <c r="L805" s="25"/>
      <c r="S805" s="2" t="s">
        <v>1181</v>
      </c>
      <c r="T805" s="2" t="s">
        <v>1182</v>
      </c>
      <c r="X805" s="2" t="s">
        <v>5357</v>
      </c>
      <c r="Y805" s="2" t="s">
        <v>5358</v>
      </c>
    </row>
    <row r="806" spans="11:25" ht="15.75" thickBot="1" x14ac:dyDescent="0.3">
      <c r="K806" s="25"/>
      <c r="L806" s="25"/>
      <c r="S806" s="2" t="s">
        <v>1183</v>
      </c>
      <c r="T806" s="2" t="s">
        <v>1184</v>
      </c>
      <c r="X806" s="2" t="s">
        <v>5359</v>
      </c>
      <c r="Y806" s="2" t="s">
        <v>5360</v>
      </c>
    </row>
    <row r="807" spans="11:25" ht="15.75" thickBot="1" x14ac:dyDescent="0.3">
      <c r="K807" s="25"/>
      <c r="L807" s="25"/>
      <c r="S807" s="2" t="s">
        <v>1185</v>
      </c>
      <c r="T807" s="2" t="s">
        <v>1186</v>
      </c>
      <c r="X807" s="2" t="s">
        <v>5361</v>
      </c>
      <c r="Y807" s="2" t="s">
        <v>5362</v>
      </c>
    </row>
    <row r="808" spans="11:25" ht="15.75" thickBot="1" x14ac:dyDescent="0.3">
      <c r="K808" s="25"/>
      <c r="L808" s="25"/>
      <c r="S808" s="2" t="s">
        <v>1187</v>
      </c>
      <c r="T808" s="2" t="s">
        <v>1188</v>
      </c>
      <c r="X808" s="2" t="s">
        <v>5363</v>
      </c>
      <c r="Y808" s="2" t="s">
        <v>5364</v>
      </c>
    </row>
    <row r="809" spans="11:25" ht="15.75" thickBot="1" x14ac:dyDescent="0.3">
      <c r="K809" s="25"/>
      <c r="L809" s="25"/>
      <c r="S809" s="2" t="s">
        <v>1189</v>
      </c>
      <c r="T809" s="2" t="s">
        <v>1190</v>
      </c>
      <c r="X809" s="2" t="s">
        <v>2970</v>
      </c>
      <c r="Y809" s="2" t="s">
        <v>5365</v>
      </c>
    </row>
    <row r="810" spans="11:25" ht="15.75" thickBot="1" x14ac:dyDescent="0.3">
      <c r="K810" s="25"/>
      <c r="L810" s="25"/>
      <c r="S810" s="2" t="s">
        <v>1191</v>
      </c>
      <c r="T810" s="2" t="s">
        <v>1192</v>
      </c>
      <c r="X810" s="2" t="s">
        <v>2971</v>
      </c>
      <c r="Y810" s="2" t="s">
        <v>5366</v>
      </c>
    </row>
    <row r="811" spans="11:25" ht="15.75" thickBot="1" x14ac:dyDescent="0.3">
      <c r="K811" s="25"/>
      <c r="L811" s="25"/>
      <c r="S811" s="2" t="s">
        <v>1193</v>
      </c>
      <c r="T811" s="2" t="s">
        <v>1194</v>
      </c>
      <c r="X811" s="2" t="s">
        <v>5367</v>
      </c>
      <c r="Y811" s="2" t="s">
        <v>5368</v>
      </c>
    </row>
    <row r="812" spans="11:25" ht="15.75" thickBot="1" x14ac:dyDescent="0.3">
      <c r="K812" s="25"/>
      <c r="L812" s="25"/>
      <c r="S812" s="2" t="s">
        <v>1195</v>
      </c>
      <c r="T812" s="2" t="s">
        <v>1196</v>
      </c>
      <c r="X812" s="2" t="s">
        <v>5369</v>
      </c>
      <c r="Y812" s="2" t="s">
        <v>5370</v>
      </c>
    </row>
    <row r="813" spans="11:25" ht="15.75" thickBot="1" x14ac:dyDescent="0.3">
      <c r="K813" s="25"/>
      <c r="L813" s="25"/>
      <c r="S813" s="2" t="s">
        <v>1198</v>
      </c>
      <c r="T813" s="2" t="s">
        <v>1199</v>
      </c>
      <c r="X813" s="2" t="s">
        <v>5371</v>
      </c>
      <c r="Y813" s="2" t="s">
        <v>5372</v>
      </c>
    </row>
    <row r="814" spans="11:25" ht="15.75" thickBot="1" x14ac:dyDescent="0.3">
      <c r="K814" s="25"/>
      <c r="L814" s="25"/>
      <c r="S814" s="2" t="s">
        <v>1200</v>
      </c>
      <c r="T814" s="2" t="s">
        <v>1201</v>
      </c>
      <c r="X814" s="2" t="s">
        <v>2972</v>
      </c>
      <c r="Y814" s="2" t="s">
        <v>5373</v>
      </c>
    </row>
    <row r="815" spans="11:25" ht="15.75" thickBot="1" x14ac:dyDescent="0.3">
      <c r="K815" s="25"/>
      <c r="L815" s="25"/>
      <c r="S815" s="2" t="s">
        <v>1202</v>
      </c>
      <c r="T815" s="2" t="s">
        <v>1203</v>
      </c>
      <c r="X815" s="2" t="s">
        <v>2973</v>
      </c>
      <c r="Y815" s="2" t="s">
        <v>5374</v>
      </c>
    </row>
    <row r="816" spans="11:25" ht="15.75" thickBot="1" x14ac:dyDescent="0.3">
      <c r="K816" s="25"/>
      <c r="L816" s="25"/>
      <c r="S816" s="2" t="s">
        <v>1204</v>
      </c>
      <c r="T816" s="2" t="s">
        <v>1205</v>
      </c>
      <c r="X816" s="2" t="s">
        <v>2974</v>
      </c>
      <c r="Y816" s="2" t="s">
        <v>5375</v>
      </c>
    </row>
    <row r="817" spans="11:25" ht="15.75" thickBot="1" x14ac:dyDescent="0.3">
      <c r="K817" s="25"/>
      <c r="L817" s="25"/>
      <c r="S817" s="2" t="s">
        <v>1206</v>
      </c>
      <c r="T817" s="2" t="s">
        <v>1207</v>
      </c>
      <c r="X817" s="2" t="s">
        <v>2975</v>
      </c>
      <c r="Y817" s="2" t="s">
        <v>5376</v>
      </c>
    </row>
    <row r="818" spans="11:25" ht="15.75" thickBot="1" x14ac:dyDescent="0.3">
      <c r="K818" s="25"/>
      <c r="L818" s="25"/>
      <c r="S818" s="2" t="s">
        <v>1208</v>
      </c>
      <c r="T818" s="2" t="s">
        <v>1209</v>
      </c>
      <c r="X818" s="2" t="s">
        <v>2976</v>
      </c>
      <c r="Y818" s="2" t="s">
        <v>5377</v>
      </c>
    </row>
    <row r="819" spans="11:25" ht="15.75" thickBot="1" x14ac:dyDescent="0.3">
      <c r="K819" s="25"/>
      <c r="L819" s="25"/>
      <c r="S819" s="2" t="s">
        <v>1210</v>
      </c>
      <c r="T819" s="2" t="s">
        <v>1211</v>
      </c>
      <c r="X819" s="2" t="s">
        <v>5378</v>
      </c>
      <c r="Y819" s="2" t="s">
        <v>5379</v>
      </c>
    </row>
    <row r="820" spans="11:25" ht="15.75" thickBot="1" x14ac:dyDescent="0.3">
      <c r="K820" s="25"/>
      <c r="L820" s="25"/>
      <c r="S820" s="2" t="s">
        <v>1212</v>
      </c>
      <c r="T820" s="2" t="s">
        <v>1213</v>
      </c>
      <c r="X820" s="2" t="s">
        <v>5380</v>
      </c>
      <c r="Y820" s="2" t="s">
        <v>5381</v>
      </c>
    </row>
    <row r="821" spans="11:25" ht="15.75" thickBot="1" x14ac:dyDescent="0.3">
      <c r="K821" s="25"/>
      <c r="L821" s="25"/>
      <c r="S821" s="2" t="s">
        <v>1214</v>
      </c>
      <c r="T821" s="2" t="s">
        <v>1215</v>
      </c>
      <c r="X821" s="2" t="s">
        <v>5382</v>
      </c>
      <c r="Y821" s="2" t="s">
        <v>5383</v>
      </c>
    </row>
    <row r="822" spans="11:25" ht="15.75" thickBot="1" x14ac:dyDescent="0.3">
      <c r="K822" s="25"/>
      <c r="L822" s="25"/>
      <c r="S822" s="2" t="s">
        <v>1216</v>
      </c>
      <c r="T822" s="2" t="s">
        <v>1217</v>
      </c>
      <c r="X822" s="2" t="s">
        <v>2977</v>
      </c>
      <c r="Y822" s="2" t="s">
        <v>5384</v>
      </c>
    </row>
    <row r="823" spans="11:25" ht="15.75" thickBot="1" x14ac:dyDescent="0.3">
      <c r="K823" s="25"/>
      <c r="L823" s="25"/>
      <c r="S823" s="2" t="s">
        <v>1218</v>
      </c>
      <c r="T823" s="2" t="s">
        <v>1219</v>
      </c>
      <c r="X823" s="2" t="s">
        <v>5385</v>
      </c>
      <c r="Y823" s="2" t="s">
        <v>5386</v>
      </c>
    </row>
    <row r="824" spans="11:25" ht="15.75" thickBot="1" x14ac:dyDescent="0.3">
      <c r="K824" s="25"/>
      <c r="L824" s="25"/>
      <c r="S824" s="2" t="s">
        <v>1220</v>
      </c>
      <c r="T824" s="2" t="s">
        <v>1221</v>
      </c>
      <c r="X824" s="2" t="s">
        <v>5387</v>
      </c>
      <c r="Y824" s="2" t="s">
        <v>5388</v>
      </c>
    </row>
    <row r="825" spans="11:25" ht="15.75" thickBot="1" x14ac:dyDescent="0.3">
      <c r="K825" s="25"/>
      <c r="L825" s="25"/>
      <c r="S825" s="2" t="s">
        <v>1222</v>
      </c>
      <c r="T825" s="2" t="s">
        <v>1223</v>
      </c>
      <c r="X825" s="2" t="s">
        <v>2978</v>
      </c>
      <c r="Y825" s="2" t="s">
        <v>5389</v>
      </c>
    </row>
    <row r="826" spans="11:25" ht="15.75" thickBot="1" x14ac:dyDescent="0.3">
      <c r="K826" s="25"/>
      <c r="L826" s="25"/>
      <c r="S826" s="2" t="s">
        <v>1224</v>
      </c>
      <c r="T826" s="2" t="s">
        <v>1225</v>
      </c>
      <c r="X826" s="2" t="s">
        <v>5390</v>
      </c>
      <c r="Y826" s="2" t="s">
        <v>5391</v>
      </c>
    </row>
    <row r="827" spans="11:25" ht="15.75" thickBot="1" x14ac:dyDescent="0.3">
      <c r="K827" s="25"/>
      <c r="L827" s="25"/>
      <c r="S827" s="2" t="s">
        <v>1226</v>
      </c>
      <c r="T827" s="2" t="s">
        <v>1227</v>
      </c>
      <c r="X827" s="2" t="s">
        <v>5392</v>
      </c>
      <c r="Y827" s="2" t="s">
        <v>5393</v>
      </c>
    </row>
    <row r="828" spans="11:25" ht="15.75" thickBot="1" x14ac:dyDescent="0.3">
      <c r="K828" s="25"/>
      <c r="L828" s="25"/>
      <c r="S828" s="2" t="s">
        <v>1228</v>
      </c>
      <c r="T828" s="2" t="s">
        <v>1229</v>
      </c>
      <c r="X828" s="2" t="s">
        <v>2979</v>
      </c>
      <c r="Y828" s="2" t="s">
        <v>5394</v>
      </c>
    </row>
    <row r="829" spans="11:25" ht="15.75" thickBot="1" x14ac:dyDescent="0.3">
      <c r="K829" s="25"/>
      <c r="L829" s="25"/>
      <c r="S829" s="2" t="s">
        <v>1230</v>
      </c>
      <c r="T829" s="2" t="s">
        <v>1231</v>
      </c>
      <c r="X829" s="2" t="s">
        <v>5395</v>
      </c>
      <c r="Y829" s="2" t="s">
        <v>5396</v>
      </c>
    </row>
    <row r="830" spans="11:25" ht="15.75" thickBot="1" x14ac:dyDescent="0.3">
      <c r="K830" s="25"/>
      <c r="L830" s="25"/>
      <c r="S830" s="2" t="s">
        <v>1232</v>
      </c>
      <c r="T830" s="2" t="s">
        <v>1233</v>
      </c>
      <c r="X830" s="2" t="s">
        <v>2980</v>
      </c>
      <c r="Y830" s="2" t="s">
        <v>5397</v>
      </c>
    </row>
    <row r="831" spans="11:25" ht="15.75" thickBot="1" x14ac:dyDescent="0.3">
      <c r="K831" s="25"/>
      <c r="L831" s="25"/>
      <c r="S831" s="2" t="s">
        <v>2382</v>
      </c>
      <c r="T831" s="2" t="s">
        <v>2383</v>
      </c>
      <c r="X831" s="2" t="s">
        <v>5398</v>
      </c>
      <c r="Y831" s="2" t="s">
        <v>5399</v>
      </c>
    </row>
    <row r="832" spans="11:25" ht="15.75" thickBot="1" x14ac:dyDescent="0.3">
      <c r="K832" s="25"/>
      <c r="L832" s="25"/>
      <c r="S832" s="2" t="s">
        <v>1234</v>
      </c>
      <c r="T832" s="2" t="s">
        <v>1235</v>
      </c>
      <c r="X832" s="2" t="s">
        <v>5400</v>
      </c>
      <c r="Y832" s="2" t="s">
        <v>5401</v>
      </c>
    </row>
    <row r="833" spans="11:25" ht="15.75" thickBot="1" x14ac:dyDescent="0.3">
      <c r="K833" s="25"/>
      <c r="L833" s="25"/>
      <c r="S833" s="2" t="s">
        <v>1236</v>
      </c>
      <c r="T833" s="2" t="s">
        <v>1237</v>
      </c>
      <c r="X833" s="2" t="s">
        <v>5402</v>
      </c>
      <c r="Y833" s="2" t="s">
        <v>5403</v>
      </c>
    </row>
    <row r="834" spans="11:25" ht="15.75" thickBot="1" x14ac:dyDescent="0.3">
      <c r="K834" s="25"/>
      <c r="L834" s="25"/>
      <c r="S834" s="2" t="s">
        <v>1238</v>
      </c>
      <c r="T834" s="2" t="s">
        <v>1239</v>
      </c>
      <c r="X834" s="2" t="s">
        <v>2981</v>
      </c>
      <c r="Y834" s="2" t="s">
        <v>5404</v>
      </c>
    </row>
    <row r="835" spans="11:25" ht="15.75" thickBot="1" x14ac:dyDescent="0.3">
      <c r="K835" s="25"/>
      <c r="L835" s="25"/>
      <c r="S835" s="2" t="s">
        <v>1240</v>
      </c>
      <c r="T835" s="2" t="s">
        <v>1241</v>
      </c>
      <c r="X835" s="2" t="s">
        <v>2982</v>
      </c>
      <c r="Y835" s="2" t="s">
        <v>5405</v>
      </c>
    </row>
    <row r="836" spans="11:25" ht="15.75" thickBot="1" x14ac:dyDescent="0.3">
      <c r="K836" s="25"/>
      <c r="L836" s="25"/>
      <c r="S836" s="2" t="s">
        <v>1242</v>
      </c>
      <c r="T836" s="2" t="s">
        <v>1243</v>
      </c>
      <c r="X836" s="2" t="s">
        <v>5406</v>
      </c>
      <c r="Y836" s="2" t="s">
        <v>5407</v>
      </c>
    </row>
    <row r="837" spans="11:25" ht="15.75" thickBot="1" x14ac:dyDescent="0.3">
      <c r="K837" s="25"/>
      <c r="L837" s="25"/>
      <c r="S837" s="2" t="s">
        <v>1244</v>
      </c>
      <c r="T837" s="2" t="s">
        <v>1245</v>
      </c>
      <c r="X837" s="2" t="s">
        <v>5408</v>
      </c>
      <c r="Y837" s="2" t="s">
        <v>5409</v>
      </c>
    </row>
    <row r="838" spans="11:25" ht="15.75" thickBot="1" x14ac:dyDescent="0.3">
      <c r="K838" s="25"/>
      <c r="L838" s="25"/>
      <c r="S838" s="2" t="s">
        <v>1246</v>
      </c>
      <c r="T838" s="2" t="s">
        <v>1247</v>
      </c>
      <c r="X838" s="2" t="s">
        <v>2983</v>
      </c>
      <c r="Y838" s="2" t="s">
        <v>5410</v>
      </c>
    </row>
    <row r="839" spans="11:25" ht="15.75" thickBot="1" x14ac:dyDescent="0.3">
      <c r="K839" s="25"/>
      <c r="L839" s="25"/>
      <c r="S839" s="2" t="s">
        <v>1250</v>
      </c>
      <c r="T839" s="2" t="s">
        <v>1251</v>
      </c>
      <c r="X839" s="2" t="s">
        <v>5411</v>
      </c>
      <c r="Y839" s="2" t="s">
        <v>5412</v>
      </c>
    </row>
    <row r="840" spans="11:25" ht="15.75" thickBot="1" x14ac:dyDescent="0.3">
      <c r="K840" s="25"/>
      <c r="L840" s="25"/>
      <c r="S840" s="2" t="s">
        <v>2384</v>
      </c>
      <c r="T840" s="2" t="s">
        <v>2385</v>
      </c>
      <c r="X840" s="2" t="s">
        <v>5413</v>
      </c>
      <c r="Y840" s="2" t="s">
        <v>5414</v>
      </c>
    </row>
    <row r="841" spans="11:25" ht="15.75" thickBot="1" x14ac:dyDescent="0.3">
      <c r="K841" s="25"/>
      <c r="L841" s="25"/>
      <c r="S841" s="2" t="s">
        <v>2386</v>
      </c>
      <c r="T841" s="2" t="s">
        <v>2387</v>
      </c>
      <c r="X841" s="2" t="s">
        <v>2984</v>
      </c>
      <c r="Y841" s="2" t="s">
        <v>5415</v>
      </c>
    </row>
    <row r="842" spans="11:25" ht="15.75" thickBot="1" x14ac:dyDescent="0.3">
      <c r="K842" s="25"/>
      <c r="L842" s="25"/>
      <c r="S842" s="2" t="s">
        <v>2388</v>
      </c>
      <c r="T842" s="2" t="s">
        <v>1317</v>
      </c>
      <c r="X842" s="2" t="s">
        <v>2985</v>
      </c>
      <c r="Y842" s="2" t="s">
        <v>5416</v>
      </c>
    </row>
    <row r="843" spans="11:25" ht="15.75" thickBot="1" x14ac:dyDescent="0.3">
      <c r="K843" s="25"/>
      <c r="L843" s="25"/>
      <c r="S843" s="2" t="s">
        <v>1894</v>
      </c>
      <c r="T843" s="2" t="s">
        <v>2389</v>
      </c>
      <c r="X843" s="2" t="s">
        <v>2986</v>
      </c>
      <c r="Y843" s="2" t="s">
        <v>5417</v>
      </c>
    </row>
    <row r="844" spans="11:25" ht="15.75" thickBot="1" x14ac:dyDescent="0.3">
      <c r="K844" s="25"/>
      <c r="L844" s="25"/>
      <c r="S844" s="2" t="s">
        <v>1254</v>
      </c>
      <c r="T844" s="2" t="s">
        <v>2390</v>
      </c>
      <c r="X844" s="2" t="s">
        <v>2987</v>
      </c>
      <c r="Y844" s="2" t="s">
        <v>5418</v>
      </c>
    </row>
    <row r="845" spans="11:25" ht="15.75" thickBot="1" x14ac:dyDescent="0.3">
      <c r="K845" s="25"/>
      <c r="L845" s="25"/>
      <c r="S845" s="2" t="s">
        <v>2391</v>
      </c>
      <c r="T845" s="2" t="s">
        <v>2392</v>
      </c>
      <c r="X845" s="2" t="s">
        <v>2988</v>
      </c>
      <c r="Y845" s="2" t="s">
        <v>5419</v>
      </c>
    </row>
    <row r="846" spans="11:25" ht="15.75" thickBot="1" x14ac:dyDescent="0.3">
      <c r="K846" s="25"/>
      <c r="L846" s="25"/>
      <c r="S846" s="2" t="s">
        <v>2393</v>
      </c>
      <c r="T846" s="2" t="s">
        <v>2394</v>
      </c>
      <c r="X846" s="2" t="s">
        <v>2989</v>
      </c>
      <c r="Y846" s="2" t="s">
        <v>5420</v>
      </c>
    </row>
    <row r="847" spans="11:25" ht="15.75" thickBot="1" x14ac:dyDescent="0.3">
      <c r="K847" s="25"/>
      <c r="L847" s="25"/>
      <c r="S847" s="2" t="s">
        <v>2395</v>
      </c>
      <c r="T847" s="2" t="s">
        <v>2396</v>
      </c>
      <c r="X847" s="2" t="s">
        <v>5421</v>
      </c>
      <c r="Y847" s="2" t="s">
        <v>5422</v>
      </c>
    </row>
    <row r="848" spans="11:25" ht="15.75" thickBot="1" x14ac:dyDescent="0.3">
      <c r="K848" s="25"/>
      <c r="L848" s="25"/>
      <c r="S848" s="2" t="s">
        <v>2397</v>
      </c>
      <c r="T848" s="2" t="s">
        <v>2398</v>
      </c>
      <c r="X848" s="2" t="s">
        <v>5423</v>
      </c>
      <c r="Y848" s="2" t="s">
        <v>5424</v>
      </c>
    </row>
    <row r="849" spans="11:25" ht="15.75" thickBot="1" x14ac:dyDescent="0.3">
      <c r="K849" s="25"/>
      <c r="L849" s="25"/>
      <c r="S849" s="2" t="s">
        <v>1896</v>
      </c>
      <c r="T849" s="2" t="s">
        <v>2399</v>
      </c>
      <c r="X849" s="2" t="s">
        <v>5425</v>
      </c>
      <c r="Y849" s="2" t="s">
        <v>5426</v>
      </c>
    </row>
    <row r="850" spans="11:25" ht="15.75" thickBot="1" x14ac:dyDescent="0.3">
      <c r="K850" s="25"/>
      <c r="L850" s="25"/>
      <c r="S850" s="2" t="s">
        <v>1898</v>
      </c>
      <c r="T850" s="2" t="s">
        <v>2400</v>
      </c>
      <c r="X850" s="2" t="s">
        <v>2990</v>
      </c>
      <c r="Y850" s="2" t="s">
        <v>5427</v>
      </c>
    </row>
    <row r="851" spans="11:25" ht="15.75" thickBot="1" x14ac:dyDescent="0.3">
      <c r="K851" s="25"/>
      <c r="L851" s="25"/>
      <c r="S851" s="2" t="s">
        <v>2401</v>
      </c>
      <c r="T851" s="2" t="s">
        <v>2402</v>
      </c>
      <c r="X851" s="2" t="s">
        <v>5428</v>
      </c>
      <c r="Y851" s="2" t="s">
        <v>5429</v>
      </c>
    </row>
    <row r="852" spans="11:25" ht="15.75" thickBot="1" x14ac:dyDescent="0.3">
      <c r="K852" s="25"/>
      <c r="L852" s="25"/>
      <c r="S852" s="2" t="s">
        <v>2403</v>
      </c>
      <c r="T852" s="2" t="s">
        <v>2404</v>
      </c>
      <c r="X852" s="2" t="s">
        <v>5430</v>
      </c>
      <c r="Y852" s="2" t="s">
        <v>5431</v>
      </c>
    </row>
    <row r="853" spans="11:25" ht="15.75" thickBot="1" x14ac:dyDescent="0.3">
      <c r="K853" s="25"/>
      <c r="L853" s="25"/>
      <c r="S853" s="2" t="s">
        <v>2405</v>
      </c>
      <c r="T853" s="2" t="s">
        <v>2218</v>
      </c>
      <c r="X853" s="2" t="s">
        <v>5432</v>
      </c>
      <c r="Y853" s="2" t="s">
        <v>5433</v>
      </c>
    </row>
    <row r="854" spans="11:25" ht="15.75" thickBot="1" x14ac:dyDescent="0.3">
      <c r="K854" s="25"/>
      <c r="L854" s="25"/>
      <c r="S854" s="2" t="s">
        <v>2406</v>
      </c>
      <c r="T854" s="2" t="s">
        <v>2220</v>
      </c>
      <c r="X854" s="2" t="s">
        <v>5434</v>
      </c>
      <c r="Y854" s="2" t="s">
        <v>5435</v>
      </c>
    </row>
    <row r="855" spans="11:25" ht="15.75" thickBot="1" x14ac:dyDescent="0.3">
      <c r="K855" s="25"/>
      <c r="L855" s="25"/>
      <c r="S855" s="2" t="s">
        <v>2407</v>
      </c>
      <c r="T855" s="2" t="s">
        <v>2408</v>
      </c>
      <c r="X855" s="2" t="s">
        <v>5436</v>
      </c>
      <c r="Y855" s="2" t="s">
        <v>5437</v>
      </c>
    </row>
    <row r="856" spans="11:25" ht="15.75" thickBot="1" x14ac:dyDescent="0.3">
      <c r="K856" s="25"/>
      <c r="L856" s="25"/>
      <c r="S856" s="2" t="s">
        <v>2409</v>
      </c>
      <c r="T856" s="2" t="s">
        <v>2221</v>
      </c>
      <c r="X856" s="2" t="s">
        <v>5438</v>
      </c>
      <c r="Y856" s="2" t="s">
        <v>5439</v>
      </c>
    </row>
    <row r="857" spans="11:25" ht="15.75" thickBot="1" x14ac:dyDescent="0.3">
      <c r="K857" s="25"/>
      <c r="L857" s="25"/>
      <c r="S857" s="2" t="s">
        <v>2410</v>
      </c>
      <c r="T857" s="2" t="s">
        <v>2411</v>
      </c>
      <c r="X857" s="2" t="s">
        <v>5440</v>
      </c>
      <c r="Y857" s="2" t="s">
        <v>5441</v>
      </c>
    </row>
    <row r="858" spans="11:25" ht="15.75" thickBot="1" x14ac:dyDescent="0.3">
      <c r="K858" s="25"/>
      <c r="L858" s="25"/>
      <c r="S858" s="2" t="s">
        <v>1255</v>
      </c>
      <c r="T858" s="2" t="s">
        <v>2412</v>
      </c>
      <c r="X858" s="2" t="s">
        <v>5442</v>
      </c>
      <c r="Y858" s="2" t="s">
        <v>5443</v>
      </c>
    </row>
    <row r="859" spans="11:25" ht="15.75" thickBot="1" x14ac:dyDescent="0.3">
      <c r="K859" s="25"/>
      <c r="L859" s="25"/>
      <c r="S859" s="2" t="s">
        <v>1256</v>
      </c>
      <c r="T859" s="2" t="s">
        <v>1257</v>
      </c>
      <c r="X859" s="2" t="s">
        <v>5444</v>
      </c>
      <c r="Y859" s="2" t="s">
        <v>5445</v>
      </c>
    </row>
    <row r="860" spans="11:25" ht="15.75" thickBot="1" x14ac:dyDescent="0.3">
      <c r="K860" s="25"/>
      <c r="L860" s="25"/>
      <c r="S860" s="2" t="s">
        <v>1258</v>
      </c>
      <c r="T860" s="2" t="s">
        <v>1259</v>
      </c>
      <c r="X860" s="2" t="s">
        <v>5446</v>
      </c>
      <c r="Y860" s="2" t="s">
        <v>5447</v>
      </c>
    </row>
    <row r="861" spans="11:25" ht="15.75" thickBot="1" x14ac:dyDescent="0.3">
      <c r="K861" s="25"/>
      <c r="L861" s="25"/>
      <c r="S861" s="2" t="s">
        <v>2413</v>
      </c>
      <c r="T861" s="2" t="s">
        <v>2414</v>
      </c>
      <c r="X861" s="2" t="s">
        <v>5448</v>
      </c>
      <c r="Y861" s="2" t="s">
        <v>5449</v>
      </c>
    </row>
    <row r="862" spans="11:25" ht="15.75" thickBot="1" x14ac:dyDescent="0.3">
      <c r="K862" s="25"/>
      <c r="L862" s="25"/>
      <c r="S862" s="2" t="s">
        <v>2415</v>
      </c>
      <c r="T862" s="2" t="s">
        <v>2416</v>
      </c>
      <c r="X862" s="2" t="s">
        <v>5450</v>
      </c>
      <c r="Y862" s="2" t="s">
        <v>5451</v>
      </c>
    </row>
    <row r="863" spans="11:25" ht="15.75" thickBot="1" x14ac:dyDescent="0.3">
      <c r="K863" s="25"/>
      <c r="L863" s="25"/>
      <c r="S863" s="2" t="s">
        <v>2417</v>
      </c>
      <c r="T863" s="2" t="s">
        <v>2418</v>
      </c>
      <c r="X863" s="2" t="s">
        <v>5452</v>
      </c>
      <c r="Y863" s="2" t="s">
        <v>5453</v>
      </c>
    </row>
    <row r="864" spans="11:25" ht="15.75" thickBot="1" x14ac:dyDescent="0.3">
      <c r="K864" s="25"/>
      <c r="L864" s="25"/>
      <c r="S864" s="2" t="s">
        <v>1260</v>
      </c>
      <c r="T864" s="2" t="s">
        <v>1261</v>
      </c>
      <c r="X864" s="2" t="s">
        <v>5454</v>
      </c>
      <c r="Y864" s="2" t="s">
        <v>5455</v>
      </c>
    </row>
    <row r="865" spans="11:25" ht="15.75" thickBot="1" x14ac:dyDescent="0.3">
      <c r="K865" s="25"/>
      <c r="L865" s="25"/>
      <c r="S865" s="2" t="s">
        <v>2419</v>
      </c>
      <c r="T865" s="2" t="s">
        <v>2420</v>
      </c>
      <c r="X865" s="2" t="s">
        <v>5456</v>
      </c>
      <c r="Y865" s="2" t="s">
        <v>5457</v>
      </c>
    </row>
    <row r="866" spans="11:25" ht="15.75" thickBot="1" x14ac:dyDescent="0.3">
      <c r="K866" s="25"/>
      <c r="L866" s="25"/>
      <c r="S866" s="2" t="s">
        <v>1263</v>
      </c>
      <c r="T866" s="2" t="s">
        <v>1264</v>
      </c>
      <c r="X866" s="2" t="s">
        <v>5458</v>
      </c>
      <c r="Y866" s="2" t="s">
        <v>5459</v>
      </c>
    </row>
    <row r="867" spans="11:25" ht="15.75" thickBot="1" x14ac:dyDescent="0.3">
      <c r="K867" s="25"/>
      <c r="L867" s="25"/>
      <c r="S867" s="2" t="s">
        <v>2421</v>
      </c>
      <c r="T867" s="2" t="s">
        <v>2422</v>
      </c>
      <c r="X867" s="2" t="s">
        <v>5460</v>
      </c>
      <c r="Y867" s="2" t="s">
        <v>5461</v>
      </c>
    </row>
    <row r="868" spans="11:25" ht="15.75" thickBot="1" x14ac:dyDescent="0.3">
      <c r="K868" s="25"/>
      <c r="L868" s="25"/>
      <c r="S868" s="2" t="s">
        <v>1265</v>
      </c>
      <c r="T868" s="2" t="s">
        <v>1266</v>
      </c>
      <c r="X868" s="2" t="s">
        <v>5462</v>
      </c>
      <c r="Y868" s="2" t="s">
        <v>5463</v>
      </c>
    </row>
    <row r="869" spans="11:25" ht="15.75" thickBot="1" x14ac:dyDescent="0.3">
      <c r="K869" s="25"/>
      <c r="L869" s="25"/>
      <c r="S869" s="2" t="s">
        <v>1267</v>
      </c>
      <c r="T869" s="2" t="s">
        <v>1268</v>
      </c>
      <c r="X869" s="2" t="s">
        <v>5464</v>
      </c>
      <c r="Y869" s="2" t="s">
        <v>5465</v>
      </c>
    </row>
    <row r="870" spans="11:25" ht="15.75" thickBot="1" x14ac:dyDescent="0.3">
      <c r="K870" s="25"/>
      <c r="L870" s="25"/>
      <c r="S870" s="2" t="s">
        <v>2423</v>
      </c>
      <c r="T870" s="2" t="s">
        <v>2424</v>
      </c>
      <c r="X870" s="2" t="s">
        <v>5466</v>
      </c>
      <c r="Y870" s="2" t="s">
        <v>5467</v>
      </c>
    </row>
    <row r="871" spans="11:25" ht="15.75" thickBot="1" x14ac:dyDescent="0.3">
      <c r="K871" s="25"/>
      <c r="L871" s="25"/>
      <c r="S871" s="2" t="s">
        <v>1269</v>
      </c>
      <c r="T871" s="2" t="s">
        <v>1270</v>
      </c>
      <c r="X871" s="2" t="s">
        <v>5468</v>
      </c>
      <c r="Y871" s="2" t="s">
        <v>5469</v>
      </c>
    </row>
    <row r="872" spans="11:25" ht="15.75" thickBot="1" x14ac:dyDescent="0.3">
      <c r="K872" s="25"/>
      <c r="L872" s="25"/>
      <c r="S872" s="2" t="s">
        <v>1271</v>
      </c>
      <c r="T872" s="2" t="s">
        <v>1272</v>
      </c>
    </row>
    <row r="873" spans="11:25" ht="15.75" thickBot="1" x14ac:dyDescent="0.3">
      <c r="K873" s="25"/>
      <c r="L873" s="25"/>
      <c r="S873" s="2" t="s">
        <v>1273</v>
      </c>
      <c r="T873" s="2" t="s">
        <v>1274</v>
      </c>
    </row>
    <row r="874" spans="11:25" ht="15.75" thickBot="1" x14ac:dyDescent="0.3">
      <c r="K874" s="25"/>
      <c r="L874" s="25"/>
      <c r="S874" s="2" t="s">
        <v>1275</v>
      </c>
      <c r="T874" s="2" t="s">
        <v>1276</v>
      </c>
    </row>
    <row r="875" spans="11:25" ht="15.75" thickBot="1" x14ac:dyDescent="0.3">
      <c r="K875" s="25"/>
      <c r="L875" s="25"/>
      <c r="S875" s="2" t="s">
        <v>1281</v>
      </c>
      <c r="T875" s="2" t="s">
        <v>1282</v>
      </c>
    </row>
    <row r="876" spans="11:25" ht="15.75" thickBot="1" x14ac:dyDescent="0.3">
      <c r="K876" s="25"/>
      <c r="L876" s="25"/>
      <c r="S876" s="2" t="s">
        <v>1283</v>
      </c>
      <c r="T876" s="2" t="s">
        <v>1284</v>
      </c>
    </row>
    <row r="877" spans="11:25" ht="15.75" thickBot="1" x14ac:dyDescent="0.3">
      <c r="K877" s="25"/>
      <c r="L877" s="25"/>
      <c r="S877" s="2" t="s">
        <v>1374</v>
      </c>
      <c r="T877" s="2" t="s">
        <v>2425</v>
      </c>
    </row>
    <row r="878" spans="11:25" ht="15.75" thickBot="1" x14ac:dyDescent="0.3">
      <c r="K878" s="25"/>
      <c r="L878" s="25"/>
      <c r="S878" s="2" t="s">
        <v>1285</v>
      </c>
      <c r="T878" s="2" t="s">
        <v>1286</v>
      </c>
    </row>
    <row r="879" spans="11:25" ht="15.75" thickBot="1" x14ac:dyDescent="0.3">
      <c r="K879" s="25"/>
      <c r="L879" s="25"/>
      <c r="S879" s="2" t="s">
        <v>2426</v>
      </c>
      <c r="T879" s="2" t="s">
        <v>2427</v>
      </c>
    </row>
    <row r="880" spans="11:25" ht="15.75" thickBot="1" x14ac:dyDescent="0.3">
      <c r="K880" s="25"/>
      <c r="L880" s="25"/>
      <c r="S880" s="2" t="s">
        <v>1287</v>
      </c>
      <c r="T880" s="2" t="s">
        <v>1288</v>
      </c>
    </row>
    <row r="881" spans="11:20" ht="15.75" thickBot="1" x14ac:dyDescent="0.3">
      <c r="K881" s="25"/>
      <c r="L881" s="25"/>
      <c r="S881" s="2" t="s">
        <v>2428</v>
      </c>
      <c r="T881" s="2" t="s">
        <v>2429</v>
      </c>
    </row>
    <row r="882" spans="11:20" ht="15.75" thickBot="1" x14ac:dyDescent="0.3">
      <c r="K882" s="25"/>
      <c r="L882" s="25"/>
      <c r="S882" s="2" t="s">
        <v>2430</v>
      </c>
      <c r="T882" s="2" t="s">
        <v>2431</v>
      </c>
    </row>
    <row r="883" spans="11:20" ht="15.75" thickBot="1" x14ac:dyDescent="0.3">
      <c r="K883" s="25"/>
      <c r="L883" s="25"/>
      <c r="S883" s="2" t="s">
        <v>2432</v>
      </c>
      <c r="T883" s="2" t="s">
        <v>2433</v>
      </c>
    </row>
    <row r="884" spans="11:20" ht="15.75" thickBot="1" x14ac:dyDescent="0.3">
      <c r="K884" s="25"/>
      <c r="L884" s="25"/>
      <c r="S884" s="2" t="s">
        <v>2434</v>
      </c>
      <c r="T884" s="2" t="s">
        <v>2435</v>
      </c>
    </row>
    <row r="885" spans="11:20" ht="15.75" thickBot="1" x14ac:dyDescent="0.3">
      <c r="K885" s="25"/>
      <c r="L885" s="25"/>
      <c r="S885" s="2" t="s">
        <v>2436</v>
      </c>
      <c r="T885" s="2" t="s">
        <v>2437</v>
      </c>
    </row>
    <row r="886" spans="11:20" ht="15.75" thickBot="1" x14ac:dyDescent="0.3">
      <c r="K886" s="25"/>
      <c r="L886" s="25"/>
      <c r="S886" s="2" t="s">
        <v>2438</v>
      </c>
      <c r="T886" s="2" t="s">
        <v>2439</v>
      </c>
    </row>
    <row r="887" spans="11:20" ht="15.75" thickBot="1" x14ac:dyDescent="0.3">
      <c r="K887" s="25"/>
      <c r="L887" s="25"/>
      <c r="S887" s="2" t="s">
        <v>2440</v>
      </c>
      <c r="T887" s="2" t="s">
        <v>2441</v>
      </c>
    </row>
    <row r="888" spans="11:20" ht="15.75" thickBot="1" x14ac:dyDescent="0.3">
      <c r="K888" s="25"/>
      <c r="L888" s="25"/>
      <c r="S888" s="2" t="s">
        <v>2442</v>
      </c>
      <c r="T888" s="2" t="s">
        <v>2443</v>
      </c>
    </row>
    <row r="889" spans="11:20" ht="15.75" thickBot="1" x14ac:dyDescent="0.3">
      <c r="K889" s="25"/>
      <c r="L889" s="25"/>
      <c r="S889" s="2" t="s">
        <v>2444</v>
      </c>
      <c r="T889" s="2" t="s">
        <v>2445</v>
      </c>
    </row>
    <row r="890" spans="11:20" ht="15.75" thickBot="1" x14ac:dyDescent="0.3">
      <c r="K890" s="25"/>
      <c r="L890" s="25"/>
      <c r="S890" s="2" t="s">
        <v>2446</v>
      </c>
      <c r="T890" s="2" t="s">
        <v>2447</v>
      </c>
    </row>
    <row r="891" spans="11:20" ht="15.75" thickBot="1" x14ac:dyDescent="0.3">
      <c r="K891" s="25"/>
      <c r="L891" s="25"/>
      <c r="S891" s="2" t="s">
        <v>2448</v>
      </c>
      <c r="T891" s="2" t="s">
        <v>2449</v>
      </c>
    </row>
    <row r="892" spans="11:20" ht="15.75" thickBot="1" x14ac:dyDescent="0.3">
      <c r="K892" s="25"/>
      <c r="L892" s="25"/>
      <c r="S892" s="2" t="s">
        <v>2450</v>
      </c>
      <c r="T892" s="2" t="s">
        <v>2451</v>
      </c>
    </row>
    <row r="893" spans="11:20" ht="15.75" thickBot="1" x14ac:dyDescent="0.3">
      <c r="K893" s="25"/>
      <c r="L893" s="25"/>
      <c r="S893" s="2" t="s">
        <v>2452</v>
      </c>
      <c r="T893" s="2" t="s">
        <v>2453</v>
      </c>
    </row>
    <row r="894" spans="11:20" ht="15.75" thickBot="1" x14ac:dyDescent="0.3">
      <c r="K894" s="25"/>
      <c r="L894" s="25"/>
      <c r="S894" s="2" t="s">
        <v>2454</v>
      </c>
      <c r="T894" s="2" t="s">
        <v>2455</v>
      </c>
    </row>
    <row r="895" spans="11:20" ht="15.75" thickBot="1" x14ac:dyDescent="0.3">
      <c r="K895" s="25"/>
      <c r="L895" s="25"/>
      <c r="S895" s="2" t="s">
        <v>1289</v>
      </c>
      <c r="T895" s="2" t="s">
        <v>1290</v>
      </c>
    </row>
    <row r="896" spans="11:20" ht="15.75" thickBot="1" x14ac:dyDescent="0.3">
      <c r="K896" s="25"/>
      <c r="L896" s="25"/>
      <c r="S896" s="2" t="s">
        <v>1291</v>
      </c>
      <c r="T896" s="2" t="s">
        <v>1292</v>
      </c>
    </row>
    <row r="897" spans="11:20" ht="15.75" thickBot="1" x14ac:dyDescent="0.3">
      <c r="K897" s="25"/>
      <c r="L897" s="25"/>
      <c r="S897" s="2" t="s">
        <v>1295</v>
      </c>
      <c r="T897" s="2" t="s">
        <v>1296</v>
      </c>
    </row>
    <row r="898" spans="11:20" ht="15.75" thickBot="1" x14ac:dyDescent="0.3">
      <c r="K898" s="25"/>
      <c r="L898" s="25"/>
      <c r="S898" s="2" t="s">
        <v>1297</v>
      </c>
      <c r="T898" s="2" t="s">
        <v>1298</v>
      </c>
    </row>
    <row r="899" spans="11:20" ht="15.75" thickBot="1" x14ac:dyDescent="0.3">
      <c r="K899" s="25"/>
      <c r="L899" s="25"/>
      <c r="S899" s="2" t="s">
        <v>1299</v>
      </c>
      <c r="T899" s="2" t="s">
        <v>1300</v>
      </c>
    </row>
    <row r="900" spans="11:20" ht="15.75" thickBot="1" x14ac:dyDescent="0.3">
      <c r="K900" s="25"/>
      <c r="L900" s="25"/>
      <c r="S900" s="2" t="s">
        <v>1301</v>
      </c>
      <c r="T900" s="2" t="s">
        <v>1302</v>
      </c>
    </row>
    <row r="901" spans="11:20" ht="15.75" thickBot="1" x14ac:dyDescent="0.3">
      <c r="K901" s="25"/>
      <c r="L901" s="25"/>
      <c r="S901" s="2" t="s">
        <v>1303</v>
      </c>
      <c r="T901" s="2" t="s">
        <v>1304</v>
      </c>
    </row>
    <row r="902" spans="11:20" ht="15.75" thickBot="1" x14ac:dyDescent="0.3">
      <c r="K902" s="25"/>
      <c r="L902" s="25"/>
      <c r="S902" s="2" t="s">
        <v>1305</v>
      </c>
      <c r="T902" s="2" t="s">
        <v>1306</v>
      </c>
    </row>
    <row r="903" spans="11:20" ht="15.75" thickBot="1" x14ac:dyDescent="0.3">
      <c r="K903" s="25"/>
      <c r="L903" s="25"/>
      <c r="S903" s="2" t="s">
        <v>1307</v>
      </c>
      <c r="T903" s="2" t="s">
        <v>1308</v>
      </c>
    </row>
    <row r="904" spans="11:20" ht="15.75" thickBot="1" x14ac:dyDescent="0.3">
      <c r="K904" s="25"/>
      <c r="L904" s="25"/>
      <c r="S904" s="2" t="s">
        <v>2456</v>
      </c>
      <c r="T904" s="2" t="s">
        <v>2457</v>
      </c>
    </row>
    <row r="905" spans="11:20" ht="15.75" thickBot="1" x14ac:dyDescent="0.3">
      <c r="K905" s="25"/>
      <c r="L905" s="25"/>
      <c r="S905" s="2" t="s">
        <v>1309</v>
      </c>
      <c r="T905" s="2" t="s">
        <v>1310</v>
      </c>
    </row>
    <row r="906" spans="11:20" ht="15.75" thickBot="1" x14ac:dyDescent="0.3">
      <c r="K906" s="25"/>
      <c r="L906" s="25"/>
      <c r="S906" s="2" t="s">
        <v>2458</v>
      </c>
      <c r="T906" s="2" t="s">
        <v>2459</v>
      </c>
    </row>
    <row r="907" spans="11:20" ht="15.75" thickBot="1" x14ac:dyDescent="0.3">
      <c r="K907" s="25"/>
      <c r="L907" s="25"/>
      <c r="S907" s="2" t="s">
        <v>1918</v>
      </c>
      <c r="T907" s="2" t="s">
        <v>2460</v>
      </c>
    </row>
    <row r="908" spans="11:20" ht="15.75" thickBot="1" x14ac:dyDescent="0.3">
      <c r="K908" s="25"/>
      <c r="L908" s="25"/>
      <c r="S908" s="2" t="s">
        <v>2461</v>
      </c>
      <c r="T908" s="2" t="s">
        <v>2462</v>
      </c>
    </row>
    <row r="909" spans="11:20" ht="15.75" thickBot="1" x14ac:dyDescent="0.3">
      <c r="K909" s="25"/>
      <c r="L909" s="25"/>
      <c r="S909" s="2" t="s">
        <v>2463</v>
      </c>
      <c r="T909" s="2" t="s">
        <v>2464</v>
      </c>
    </row>
    <row r="910" spans="11:20" ht="15.75" thickBot="1" x14ac:dyDescent="0.3">
      <c r="K910" s="25"/>
      <c r="L910" s="25"/>
      <c r="S910" s="2" t="s">
        <v>2465</v>
      </c>
      <c r="T910" s="2" t="s">
        <v>2466</v>
      </c>
    </row>
    <row r="911" spans="11:20" ht="15.75" thickBot="1" x14ac:dyDescent="0.3">
      <c r="K911" s="25"/>
      <c r="L911" s="25"/>
      <c r="S911" s="2" t="s">
        <v>2467</v>
      </c>
      <c r="T911" s="2" t="s">
        <v>2468</v>
      </c>
    </row>
    <row r="912" spans="11:20" ht="15.75" thickBot="1" x14ac:dyDescent="0.3">
      <c r="K912" s="25"/>
      <c r="L912" s="25"/>
      <c r="S912" s="2" t="s">
        <v>2469</v>
      </c>
      <c r="T912" s="2" t="s">
        <v>2470</v>
      </c>
    </row>
    <row r="913" spans="11:20" ht="15.75" thickBot="1" x14ac:dyDescent="0.3">
      <c r="K913" s="25"/>
      <c r="L913" s="25"/>
      <c r="S913" s="2" t="s">
        <v>2471</v>
      </c>
      <c r="T913" s="2" t="s">
        <v>2472</v>
      </c>
    </row>
    <row r="914" spans="11:20" ht="15.75" thickBot="1" x14ac:dyDescent="0.3">
      <c r="K914" s="25"/>
      <c r="L914" s="25"/>
      <c r="S914" s="2" t="s">
        <v>2473</v>
      </c>
      <c r="T914" s="2" t="s">
        <v>2474</v>
      </c>
    </row>
    <row r="915" spans="11:20" ht="15.75" thickBot="1" x14ac:dyDescent="0.3">
      <c r="K915" s="25"/>
      <c r="L915" s="25"/>
      <c r="S915" s="2" t="s">
        <v>2475</v>
      </c>
      <c r="T915" s="2" t="s">
        <v>2476</v>
      </c>
    </row>
    <row r="916" spans="11:20" ht="15.75" thickBot="1" x14ac:dyDescent="0.3">
      <c r="K916" s="25"/>
      <c r="L916" s="25"/>
      <c r="S916" s="2" t="s">
        <v>2477</v>
      </c>
      <c r="T916" s="2" t="s">
        <v>2478</v>
      </c>
    </row>
    <row r="917" spans="11:20" ht="15.75" thickBot="1" x14ac:dyDescent="0.3">
      <c r="K917" s="25"/>
      <c r="L917" s="25"/>
      <c r="S917" s="2" t="s">
        <v>2479</v>
      </c>
      <c r="T917" s="2" t="s">
        <v>2480</v>
      </c>
    </row>
    <row r="918" spans="11:20" ht="15.75" thickBot="1" x14ac:dyDescent="0.3">
      <c r="K918" s="25"/>
      <c r="L918" s="25"/>
      <c r="S918" s="2" t="s">
        <v>2481</v>
      </c>
      <c r="T918" s="2" t="s">
        <v>2482</v>
      </c>
    </row>
    <row r="919" spans="11:20" ht="15.75" thickBot="1" x14ac:dyDescent="0.3">
      <c r="K919" s="25"/>
      <c r="L919" s="25"/>
      <c r="S919" s="2" t="s">
        <v>1920</v>
      </c>
      <c r="T919" s="2" t="s">
        <v>2483</v>
      </c>
    </row>
    <row r="920" spans="11:20" ht="15.75" thickBot="1" x14ac:dyDescent="0.3">
      <c r="K920" s="25"/>
      <c r="L920" s="25"/>
      <c r="S920" s="2" t="s">
        <v>2484</v>
      </c>
      <c r="T920" s="2" t="s">
        <v>2485</v>
      </c>
    </row>
    <row r="921" spans="11:20" ht="15.75" thickBot="1" x14ac:dyDescent="0.3">
      <c r="K921" s="25"/>
      <c r="L921" s="25"/>
      <c r="S921" s="2" t="s">
        <v>2486</v>
      </c>
      <c r="T921" s="2" t="s">
        <v>2487</v>
      </c>
    </row>
    <row r="922" spans="11:20" ht="15.75" thickBot="1" x14ac:dyDescent="0.3">
      <c r="K922" s="25"/>
      <c r="L922" s="25"/>
      <c r="S922" s="2" t="s">
        <v>1311</v>
      </c>
      <c r="T922" s="2" t="s">
        <v>1312</v>
      </c>
    </row>
    <row r="923" spans="11:20" ht="15.75" thickBot="1" x14ac:dyDescent="0.3">
      <c r="K923" s="25"/>
      <c r="L923" s="25"/>
      <c r="S923" s="2" t="s">
        <v>2488</v>
      </c>
      <c r="T923" s="2" t="s">
        <v>2489</v>
      </c>
    </row>
    <row r="924" spans="11:20" ht="15.75" thickBot="1" x14ac:dyDescent="0.3">
      <c r="K924" s="25"/>
      <c r="L924" s="25"/>
      <c r="S924" s="2" t="s">
        <v>2490</v>
      </c>
      <c r="T924" s="2" t="s">
        <v>2491</v>
      </c>
    </row>
    <row r="925" spans="11:20" ht="15.75" thickBot="1" x14ac:dyDescent="0.3">
      <c r="K925" s="25"/>
      <c r="L925" s="25"/>
      <c r="S925" s="2" t="s">
        <v>2492</v>
      </c>
      <c r="T925" s="2" t="s">
        <v>2493</v>
      </c>
    </row>
    <row r="926" spans="11:20" ht="15.75" thickBot="1" x14ac:dyDescent="0.3">
      <c r="K926" s="25"/>
      <c r="L926" s="25"/>
      <c r="S926" s="2" t="s">
        <v>2494</v>
      </c>
      <c r="T926" s="2" t="s">
        <v>2495</v>
      </c>
    </row>
    <row r="927" spans="11:20" ht="15.75" thickBot="1" x14ac:dyDescent="0.3">
      <c r="K927" s="25"/>
      <c r="L927" s="25"/>
      <c r="S927" s="2" t="s">
        <v>2496</v>
      </c>
      <c r="T927" s="2" t="s">
        <v>2497</v>
      </c>
    </row>
    <row r="928" spans="11:20" ht="15.75" thickBot="1" x14ac:dyDescent="0.3">
      <c r="K928" s="25"/>
      <c r="L928" s="25"/>
      <c r="S928" s="2" t="s">
        <v>2498</v>
      </c>
      <c r="T928" s="2" t="s">
        <v>2499</v>
      </c>
    </row>
    <row r="929" spans="11:20" ht="15.75" thickBot="1" x14ac:dyDescent="0.3">
      <c r="K929" s="25"/>
      <c r="L929" s="25"/>
      <c r="S929" s="2" t="s">
        <v>1922</v>
      </c>
      <c r="T929" s="2" t="s">
        <v>2500</v>
      </c>
    </row>
    <row r="930" spans="11:20" ht="15.75" thickBot="1" x14ac:dyDescent="0.3">
      <c r="K930" s="25"/>
      <c r="L930" s="25"/>
      <c r="S930" s="2" t="s">
        <v>2501</v>
      </c>
      <c r="T930" s="2" t="s">
        <v>2502</v>
      </c>
    </row>
    <row r="931" spans="11:20" x14ac:dyDescent="0.25">
      <c r="K931" s="25"/>
      <c r="L931" s="25"/>
      <c r="S931" s="2" t="s">
        <v>2503</v>
      </c>
      <c r="T931" s="2" t="s">
        <v>2504</v>
      </c>
    </row>
  </sheetData>
  <sortState xmlns:xlrd2="http://schemas.microsoft.com/office/spreadsheetml/2017/richdata2" ref="B6:C184">
    <sortCondition ref="B6:B184"/>
  </sortState>
  <mergeCells count="12">
    <mergeCell ref="H32:I32"/>
    <mergeCell ref="E15:F15"/>
    <mergeCell ref="E22:F22"/>
    <mergeCell ref="H10:I10"/>
    <mergeCell ref="H19:I19"/>
    <mergeCell ref="H26:I26"/>
    <mergeCell ref="B3:C3"/>
    <mergeCell ref="S3:T3"/>
    <mergeCell ref="E4:F4"/>
    <mergeCell ref="P3:Q3"/>
    <mergeCell ref="AA3:AB3"/>
    <mergeCell ref="X3:Y3"/>
  </mergeCells>
  <phoneticPr fontId="5" type="noConversion"/>
  <hyperlinks>
    <hyperlink ref="B2" r:id="rId1" xr:uid="{BD0616FA-63E1-46AB-9C80-C7A3F84B96A4}"/>
  </hyperlinks>
  <pageMargins left="0.7" right="0.7" top="0.75" bottom="0.75" header="0.3" footer="0.3"/>
  <pageSetup orientation="portrait" horizontalDpi="200" verticalDpi="200" r:id="rId2"/>
  <headerFooter>
    <oddHeader>&amp;L&amp;"Calibri"&amp;10&amp;K000000 Sensitivity Label: CGIF Internal - Third Party&amp;1#_x000D_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F879-B314-482C-BA5C-EB450760D525}">
  <dimension ref="A1:E3"/>
  <sheetViews>
    <sheetView workbookViewId="0"/>
  </sheetViews>
  <sheetFormatPr defaultColWidth="8.7109375" defaultRowHeight="15" x14ac:dyDescent="0.25"/>
  <cols>
    <col min="1" max="1" width="22.42578125" customWidth="1"/>
    <col min="3" max="3" width="15.42578125" customWidth="1"/>
  </cols>
  <sheetData>
    <row r="1" spans="1:5" s="35" customFormat="1" ht="15" customHeight="1" x14ac:dyDescent="0.25">
      <c r="A1" s="34" t="s">
        <v>2552</v>
      </c>
      <c r="B1" s="34" t="s">
        <v>2553</v>
      </c>
      <c r="C1" s="34" t="s">
        <v>2554</v>
      </c>
      <c r="D1" s="34" t="s">
        <v>2555</v>
      </c>
      <c r="E1" s="34" t="s">
        <v>2556</v>
      </c>
    </row>
    <row r="2" spans="1:5" s="35" customFormat="1" ht="15" customHeight="1" x14ac:dyDescent="0.2">
      <c r="A2" s="35" t="s">
        <v>2557</v>
      </c>
      <c r="C2" s="35" t="s">
        <v>2558</v>
      </c>
    </row>
    <row r="3" spans="1:5" ht="15.75" x14ac:dyDescent="0.25">
      <c r="A3" s="35" t="s">
        <v>3241</v>
      </c>
      <c r="B3" s="35"/>
      <c r="C3" s="35" t="s">
        <v>3242</v>
      </c>
    </row>
  </sheetData>
  <pageMargins left="0.7" right="0.7" top="0.75" bottom="0.75" header="0.3" footer="0.3"/>
  <headerFooter>
    <oddHeader>&amp;L&amp;"Calibri"&amp;10&amp;K000000 Sensitivity Label: CGIF Internal - Third Party&amp;1#_x000D_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Contract Begin Date</vt:lpstr>
      <vt:lpstr>Pricing</vt:lpstr>
      <vt:lpstr>Pricing Reference</vt:lpstr>
      <vt:lpstr>Worksheet 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ZacharyLerner</dc:creator>
  <cp:lastModifiedBy>Sanchez, Pablo (CGI Federal)</cp:lastModifiedBy>
  <dcterms:created xsi:type="dcterms:W3CDTF">2022-02-24T19:12:27Z</dcterms:created>
  <dcterms:modified xsi:type="dcterms:W3CDTF">2025-08-13T19:20:51Z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7f7062-477e-4a44-998f-f5f0e224a14d_Enabled">
    <vt:lpwstr>true</vt:lpwstr>
  </property>
  <property fmtid="{D5CDD505-2E9C-101B-9397-08002B2CF9AE}" pid="3" name="MSIP_Label_f87f7062-477e-4a44-998f-f5f0e224a14d_SetDate">
    <vt:lpwstr>2024-01-31T14:05:36Z</vt:lpwstr>
  </property>
  <property fmtid="{D5CDD505-2E9C-101B-9397-08002B2CF9AE}" pid="4" name="MSIP_Label_f87f7062-477e-4a44-998f-f5f0e224a14d_Method">
    <vt:lpwstr>Privileged</vt:lpwstr>
  </property>
  <property fmtid="{D5CDD505-2E9C-101B-9397-08002B2CF9AE}" pid="5" name="MSIP_Label_f87f7062-477e-4a44-998f-f5f0e224a14d_Name">
    <vt:lpwstr>CGIF-Internal-TTP</vt:lpwstr>
  </property>
  <property fmtid="{D5CDD505-2E9C-101B-9397-08002B2CF9AE}" pid="6" name="MSIP_Label_f87f7062-477e-4a44-998f-f5f0e224a14d_SiteId">
    <vt:lpwstr>b6ed5b7e-5de0-464b-95c0-acbb43267417</vt:lpwstr>
  </property>
  <property fmtid="{D5CDD505-2E9C-101B-9397-08002B2CF9AE}" pid="7" name="MSIP_Label_f87f7062-477e-4a44-998f-f5f0e224a14d_ActionId">
    <vt:lpwstr>c47cfb5a-a9b9-4fb8-8601-aa8cd8fdc81b</vt:lpwstr>
  </property>
  <property fmtid="{D5CDD505-2E9C-101B-9397-08002B2CF9AE}" pid="8" name="MSIP_Label_f87f7062-477e-4a44-998f-f5f0e224a14d_ContentBits">
    <vt:lpwstr>1</vt:lpwstr>
  </property>
</Properties>
</file>